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1880" activeTab="3"/>
  </bookViews>
  <sheets>
    <sheet name="政府性基金收入决算表" sheetId="4" r:id="rId1"/>
    <sheet name="政府性基金支出决算表" sheetId="5" r:id="rId2"/>
    <sheet name="政府性基金转移支付决算表" sheetId="6" r:id="rId3"/>
    <sheet name="政府专项债务限额和余额情况决算表" sheetId="7" r:id="rId4"/>
  </sheets>
  <externalReferences>
    <externalReference r:id="rId5"/>
  </externalReferences>
  <calcPr calcId="125725" iterate="1"/>
</workbook>
</file>

<file path=xl/calcChain.xml><?xml version="1.0" encoding="utf-8"?>
<calcChain xmlns="http://schemas.openxmlformats.org/spreadsheetml/2006/main">
  <c r="J10" i="7"/>
  <c r="I10"/>
  <c r="H10" s="1"/>
  <c r="G10"/>
  <c r="F10"/>
  <c r="E10"/>
  <c r="D10"/>
  <c r="H9"/>
  <c r="C9"/>
  <c r="B9" s="1"/>
  <c r="H8"/>
  <c r="B8" s="1"/>
  <c r="C8"/>
  <c r="H7"/>
  <c r="C7"/>
  <c r="B6"/>
  <c r="H5"/>
  <c r="C5"/>
  <c r="B5" s="1"/>
  <c r="D20" i="6"/>
  <c r="B16"/>
  <c r="B14"/>
  <c r="B13" s="1"/>
  <c r="D13"/>
  <c r="B9"/>
  <c r="D4"/>
  <c r="B4"/>
  <c r="C184" i="5"/>
  <c r="C183" s="1"/>
  <c r="C165"/>
  <c r="C164"/>
  <c r="C152"/>
  <c r="C143"/>
  <c r="C138"/>
  <c r="C137"/>
  <c r="C131"/>
  <c r="C130" s="1"/>
  <c r="C126"/>
  <c r="C125"/>
  <c r="C116"/>
  <c r="C109"/>
  <c r="C100"/>
  <c r="C95"/>
  <c r="C90"/>
  <c r="C84" s="1"/>
  <c r="C85"/>
  <c r="C79"/>
  <c r="C74"/>
  <c r="C69"/>
  <c r="C64"/>
  <c r="C58"/>
  <c r="C53"/>
  <c r="C40"/>
  <c r="C39" s="1"/>
  <c r="C34"/>
  <c r="C29"/>
  <c r="C24"/>
  <c r="C20"/>
  <c r="C14"/>
  <c r="C13"/>
  <c r="C6"/>
  <c r="C5" s="1"/>
  <c r="C56" i="4"/>
  <c r="C47"/>
  <c r="C43"/>
  <c r="C35"/>
  <c r="C30"/>
  <c r="C24"/>
  <c r="C17"/>
  <c r="C6"/>
  <c r="C5"/>
  <c r="C4" s="1"/>
  <c r="C19" i="5" l="1"/>
  <c r="C28"/>
  <c r="C141"/>
  <c r="C68"/>
  <c r="B22" i="6"/>
  <c r="D21" s="1"/>
  <c r="D22" s="1"/>
  <c r="B7" i="7"/>
  <c r="C10"/>
  <c r="B10" s="1"/>
  <c r="C4" i="5"/>
</calcChain>
</file>

<file path=xl/sharedStrings.xml><?xml version="1.0" encoding="utf-8"?>
<sst xmlns="http://schemas.openxmlformats.org/spreadsheetml/2006/main" count="319" uniqueCount="299">
  <si>
    <t>单位:万元</t>
  </si>
  <si>
    <t>科目编码</t>
  </si>
  <si>
    <t>科目名称</t>
  </si>
  <si>
    <t>决算数</t>
  </si>
  <si>
    <t>政府性基金预算收入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</si>
  <si>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</si>
  <si>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</si>
  <si>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</si>
  <si>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</si>
  <si>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</si>
  <si>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</si>
  <si>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</si>
  <si>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</si>
  <si>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</si>
  <si>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</si>
  <si>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</si>
  <si>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</si>
  <si>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</si>
  <si>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</si>
  <si>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</si>
  <si>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</si>
  <si>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</si>
  <si>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</si>
  <si>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</si>
  <si>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</si>
  <si>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</si>
  <si>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</si>
  <si>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</si>
  <si>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</si>
  <si>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</si>
  <si>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</si>
  <si>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</si>
  <si>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</si>
  <si>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</si>
  <si>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</si>
  <si>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</si>
  <si>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南水北调工程建设资金</t>
  </si>
  <si>
    <t xml:space="preserve">    三峡工程后续工作资金</t>
  </si>
  <si>
    <t xml:space="preserve">    省级重大水利工程建设资金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</si>
  <si>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</si>
  <si>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</si>
  <si>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</si>
  <si>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</si>
  <si>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</si>
  <si>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国家税务局征收的废弃电器电子产品处理基金收入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</si>
  <si>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</si>
  <si>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</si>
  <si>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</si>
  <si>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</si>
  <si>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</si>
  <si>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</si>
  <si>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</si>
  <si>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</si>
  <si>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</si>
  <si>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</si>
  <si>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</si>
  <si>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>专项债券对应项目专项收入</t>
  </si>
  <si>
    <t xml:space="preserve">  土地储备专项债券对应项目专项收入</t>
  </si>
  <si>
    <t xml:space="preserve">  政府收费公路专项债券对应项目专项收入</t>
  </si>
  <si>
    <t xml:space="preserve">  其他地方自行试点项目收益专项债券对应项目专项收入</t>
  </si>
  <si>
    <t>政府性基金预算支出</t>
  </si>
  <si>
    <t>科学技术支出</t>
  </si>
  <si>
    <t xml:space="preserve">  核电站乏燃料处理处置基金支出</t>
  </si>
  <si>
    <t xml:space="preserve">    乏燃料运输</t>
  </si>
  <si>
    <t xml:space="preserve">    乏燃料离堆贮存</t>
  </si>
  <si>
    <t xml:space="preserve">    乏燃料后处理</t>
  </si>
  <si>
    <t xml:space="preserve">    高放废物的处理处置</t>
  </si>
  <si>
    <t xml:space="preserve">    乏燃料后处理厂的建设、运行、改造和退役</t>
  </si>
  <si>
    <t xml:space="preserve">    其他乏燃料处理处置基金支出</t>
  </si>
  <si>
    <t>文化体育与传媒支出</t>
  </si>
  <si>
    <t xml:space="preserve">  国家电影事业发展专项资金及对应专项债务收入安排的支出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</si>
  <si>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</si>
  <si>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</si>
  <si>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</si>
  <si>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</si>
  <si>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>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</si>
  <si>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</si>
  <si>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</si>
  <si>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</si>
  <si>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</si>
  <si>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小型水库移民扶助基金及对应专项债务收入安排的支出</t>
  </si>
  <si>
    <t xml:space="preserve">    其他小型水库移民扶助基金支出</t>
  </si>
  <si>
    <t>节能环保支出</t>
  </si>
  <si>
    <t xml:space="preserve">  可再生能源电价附加收入安排的支出</t>
  </si>
  <si>
    <t xml:space="preserve">    风力发电补助</t>
  </si>
  <si>
    <t xml:space="preserve">    太阳能发电补助</t>
  </si>
  <si>
    <t xml:space="preserve">    生物质能发电补助</t>
  </si>
  <si>
    <t xml:space="preserve">    其他可再生能源电价附加收入安排的支出</t>
  </si>
  <si>
    <t xml:space="preserve">  废弃电器电子产品处理基金支出</t>
  </si>
  <si>
    <t xml:space="preserve">    回收处理费用补贴</t>
  </si>
  <si>
    <t xml:space="preserve">    信息系统建设</t>
  </si>
  <si>
    <t xml:space="preserve">    基金征管经费</t>
  </si>
  <si>
    <t xml:space="preserve">    其他废弃电器电子产品处理基金支出</t>
  </si>
  <si>
    <t>城乡社区支出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</si>
  <si>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</si>
  <si>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</si>
  <si>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</si>
  <si>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</si>
  <si>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</si>
  <si>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</si>
  <si>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</si>
  <si>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</si>
  <si>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</si>
  <si>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</si>
  <si>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</si>
  <si>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</si>
  <si>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</si>
  <si>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</si>
  <si>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</si>
  <si>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</si>
  <si>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</si>
  <si>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</si>
  <si>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</si>
  <si>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</si>
  <si>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</si>
  <si>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</si>
  <si>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</si>
  <si>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</si>
  <si>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</si>
  <si>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</si>
  <si>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>农林水支出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</si>
  <si>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</si>
  <si>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</si>
  <si>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</si>
  <si>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</si>
  <si>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三峡水库库区基金支出</t>
  </si>
  <si>
    <t xml:space="preserve">    库区维护和管理</t>
  </si>
  <si>
    <t xml:space="preserve">    其他三峡水库库区基金支出</t>
  </si>
  <si>
    <t xml:space="preserve">  国家重大水利工程建设基金及对应专项债务收入安排的支出</t>
  </si>
  <si>
    <t xml:space="preserve">    南水北调工程建设</t>
  </si>
  <si>
    <t xml:space="preserve">    三峡工程后续工作</t>
  </si>
  <si>
    <t xml:space="preserve">    地方重大水利工程建设</t>
  </si>
  <si>
    <t xml:space="preserve">    其他重大水利工程建设基金支出</t>
  </si>
  <si>
    <t>交通运输支出</t>
  </si>
  <si>
    <t xml:space="preserve">  海南省高等级公路车辆通行附加费及对应专项债务收入安排的支出</t>
  </si>
  <si>
    <t xml:space="preserve">    公路建设</t>
  </si>
  <si>
    <t xml:space="preserve">    公路养护</t>
  </si>
  <si>
    <t xml:space="preserve">    公路还贷</t>
  </si>
  <si>
    <t xml:space="preserve">    其他海南省高等级公路车辆通行附加费安排的支出</t>
  </si>
  <si>
    <t xml:space="preserve">  车辆通行费及对应专项债务收入安排的支出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</si>
  <si>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</si>
  <si>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</si>
  <si>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</si>
  <si>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港口建设费及对应专项债务收入安排的支出</t>
  </si>
  <si>
    <t xml:space="preserve">    港口设施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</si>
  <si>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</si>
  <si>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</si>
  <si>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</si>
  <si>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铁路建设基金支出</t>
  </si>
  <si>
    <t xml:space="preserve">    铁路建设投资</t>
  </si>
  <si>
    <t xml:space="preserve">    购置铁路机车车辆</t>
  </si>
  <si>
    <t xml:space="preserve">    铁路还贷</t>
  </si>
  <si>
    <t xml:space="preserve">    建设项目铺底资金</t>
  </si>
  <si>
    <t xml:space="preserve">    勘测设计</t>
  </si>
  <si>
    <t xml:space="preserve">    注册资本金</t>
  </si>
  <si>
    <t xml:space="preserve">    周转资金</t>
  </si>
  <si>
    <t xml:space="preserve">    其他铁路建设基金支出</t>
  </si>
  <si>
    <t xml:space="preserve">  船舶油污损害赔偿基金支出</t>
  </si>
  <si>
    <t xml:space="preserve">    应急处置费用</t>
  </si>
  <si>
    <t xml:space="preserve">    控制清除污染</t>
  </si>
  <si>
    <t xml:space="preserve">    损失补偿</t>
  </si>
  <si>
    <t xml:space="preserve">    生态恢复</t>
  </si>
  <si>
    <t xml:space="preserve">    监视监测</t>
  </si>
  <si>
    <t xml:space="preserve">    其他船舶油污损害赔偿基金支出</t>
  </si>
  <si>
    <t xml:space="preserve">  民航发展基金支出</t>
  </si>
  <si>
    <t xml:space="preserve">    民航机场建设</t>
  </si>
  <si>
    <t xml:space="preserve">    空管系统建设</t>
  </si>
  <si>
    <t xml:space="preserve">    民航安全</t>
  </si>
  <si>
    <t xml:space="preserve">    航线和机场补贴</t>
  </si>
  <si>
    <t xml:space="preserve">    民航节能减排</t>
  </si>
  <si>
    <t xml:space="preserve">    通用航空发展</t>
  </si>
  <si>
    <t xml:space="preserve">    征管经费</t>
  </si>
  <si>
    <t xml:space="preserve">    其他民航发展基金支出</t>
  </si>
  <si>
    <t>资源勘探信息等支出</t>
  </si>
  <si>
    <t xml:space="preserve">  农网还贷资金支出</t>
  </si>
  <si>
    <t xml:space="preserve">    中央农网还贷资金支出</t>
  </si>
  <si>
    <t xml:space="preserve">    地方农网还贷资金支出</t>
  </si>
  <si>
    <t xml:space="preserve">    其他农网还贷资金支出</t>
  </si>
  <si>
    <t>商业服务业等支出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</si>
  <si>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</si>
  <si>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</si>
  <si>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</si>
  <si>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</si>
  <si>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</si>
  <si>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</si>
  <si>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>金融支出</t>
  </si>
  <si>
    <t xml:space="preserve">  金融调控支出</t>
  </si>
  <si>
    <t xml:space="preserve">    中央特别国债经营基金支出</t>
  </si>
  <si>
    <t xml:space="preserve">    中央特别国债经营基金财务支出</t>
  </si>
  <si>
    <t>其他支出</t>
  </si>
  <si>
    <t xml:space="preserve">  其他政府性基金及对应专项债务收入安排的支出</t>
  </si>
  <si>
    <t xml:space="preserve">  彩票发行销售机构业务费安排的支出</t>
  </si>
  <si>
    <t xml:space="preserve">    福利彩票发行机构的业务费支出</t>
  </si>
  <si>
    <t xml:space="preserve">    体育彩票发行机构的业务费支出</t>
  </si>
  <si>
    <t xml:space="preserve">    福利彩票销售机构的业务费支出</t>
  </si>
  <si>
    <t xml:space="preserve">    体育彩票销售机构的业务费支出</t>
  </si>
  <si>
    <t xml:space="preserve">    彩票兑奖周转金支出</t>
  </si>
  <si>
    <t xml:space="preserve">    彩票发行销售风险基金支出</t>
  </si>
  <si>
    <t xml:space="preserve">    彩票市场调控资金支出</t>
  </si>
  <si>
    <t xml:space="preserve">    其他彩票发行销售机构业务费安排的支出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</si>
  <si>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</si>
  <si>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</si>
  <si>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</si>
  <si>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</si>
  <si>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</si>
  <si>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</si>
  <si>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</si>
  <si>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</si>
  <si>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</si>
  <si>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</si>
  <si>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</si>
  <si>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</si>
  <si>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>债务付息支出</t>
  </si>
  <si>
    <t xml:space="preserve">  地方政府专项债务付息支出</t>
  </si>
  <si>
    <t xml:space="preserve">    海南省高等级公路车辆通行附加费债务付息支出</t>
  </si>
  <si>
    <t xml:space="preserve">    港口建设费债务付息支出</t>
  </si>
  <si>
    <t xml:space="preserve">    国家电影事业发展专项资金债务付息支出</t>
  </si>
  <si>
    <t xml:space="preserve">    国有土地使用权出让金债务付息支出</t>
  </si>
  <si>
    <t xml:space="preserve">    国有土地收益基金债务付息支出</t>
  </si>
  <si>
    <t xml:space="preserve">    农业土地开发资金债务付息支出</t>
  </si>
  <si>
    <t xml:space="preserve">    大中型水库库区基金债务付息支出</t>
  </si>
  <si>
    <t xml:space="preserve">    彩票公益金债务付息支出</t>
  </si>
  <si>
    <t xml:space="preserve">    城市基础设施配套费债务付息支出</t>
  </si>
  <si>
    <t xml:space="preserve">    小型水库移民扶助基金债务付息支出</t>
  </si>
  <si>
    <t xml:space="preserve">    国家重大水利工程建设基金债务付息支出</t>
  </si>
  <si>
    <t xml:space="preserve">    车辆通行费债务付息支出</t>
  </si>
  <si>
    <t xml:space="preserve">    污水处理费债务付息支出</t>
  </si>
  <si>
    <t xml:space="preserve">    土地储备专项债券付息支出</t>
  </si>
  <si>
    <t xml:space="preserve">    政府收费公路专项债券付息支出</t>
  </si>
  <si>
    <t xml:space="preserve">    其他地方自行试点项目收益专项债券付息支出</t>
  </si>
  <si>
    <t xml:space="preserve">    其他政府性基金债务付息支出</t>
  </si>
  <si>
    <t>债务发行费用支出</t>
  </si>
  <si>
    <t xml:space="preserve">  地方政府专项债务发行费用支出</t>
  </si>
  <si>
    <t xml:space="preserve">    海南省高等级公路车辆通行附加费债务发行费用支出</t>
  </si>
  <si>
    <t xml:space="preserve">    港口建设费债务发行费用支出</t>
  </si>
  <si>
    <t xml:space="preserve">    国家电影事业发展专项资金债务发行费用支出</t>
  </si>
  <si>
    <t xml:space="preserve">    国有土地使用权出让金债务发行费用支出</t>
  </si>
  <si>
    <t xml:space="preserve">    国有土地收益基金债务发行费用支出</t>
  </si>
  <si>
    <t xml:space="preserve">    农业土地开发资金债务发行费用支出</t>
  </si>
  <si>
    <t xml:space="preserve">    大中型水库库区基金债务发行费用支出</t>
  </si>
  <si>
    <t xml:space="preserve">    彩票公益金债务发行费用支出</t>
  </si>
  <si>
    <t xml:space="preserve">    城市基础设施配套费债务发行费用支出</t>
  </si>
  <si>
    <t xml:space="preserve">    小型水库移民扶助基金债务发行费用支出</t>
  </si>
  <si>
    <t xml:space="preserve">    国家重大水利工程建设基金债务发行费用支出</t>
  </si>
  <si>
    <t xml:space="preserve">    车辆通行费债务发行费用支出</t>
  </si>
  <si>
    <t xml:space="preserve">    污水处理费债务发行费用支出</t>
  </si>
  <si>
    <t xml:space="preserve">    土地储备专项债券发行费用支出</t>
  </si>
  <si>
    <t xml:space="preserve">    政府收费公路专项债券发行费用支出</t>
  </si>
  <si>
    <t xml:space="preserve">    其他地方自行试点项目收益专项债券发行费用支出</t>
  </si>
  <si>
    <t xml:space="preserve">    其他政府性基金债务发行费用支出</t>
  </si>
  <si>
    <t>单位：万元</t>
  </si>
  <si>
    <t>项目</t>
  </si>
  <si>
    <t>政府性基金预算上级补助收入</t>
  </si>
  <si>
    <t>政府性基金预算补助下级支出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</si>
  <si>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</si>
  <si>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</si>
  <si>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</si>
  <si>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</si>
  <si>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</si>
  <si>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</si>
  <si>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</si>
  <si>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调入专项收入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</si>
  <si>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</si>
  <si>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</si>
  <si>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</si>
  <si>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</si>
  <si>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</si>
  <si>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</si>
  <si>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</si>
  <si>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</si>
  <si>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</si>
  <si>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</si>
  <si>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政府性基金预算计划单列市上解省支出</t>
  </si>
  <si>
    <t>政府性基金预算计划单列市上解省收入</t>
  </si>
  <si>
    <t>政府性基金预算省补助计划单列市支出</t>
  </si>
  <si>
    <t>待偿债置换专项债券结余</t>
  </si>
  <si>
    <t>政府性基金预算年终结余</t>
  </si>
  <si>
    <t>收　　入　　总　　计　</t>
  </si>
  <si>
    <t>支　　出　　总　　计　</t>
  </si>
  <si>
    <t>合计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</si>
  <si>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</si>
  <si>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</si>
  <si>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</si>
  <si>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</si>
  <si>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</si>
  <si>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</si>
  <si>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</si>
  <si>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</si>
  <si>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</si>
  <si>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</si>
  <si>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</si>
  <si>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</si>
  <si>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</si>
  <si>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</si>
  <si>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</si>
  <si>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2018年度博湖县地方政府债务余额情况决算表</t>
    <phoneticPr fontId="3" type="noConversion"/>
  </si>
  <si>
    <t>2018年度博湖县政府性基金预算转移性收支决算表</t>
    <phoneticPr fontId="3" type="noConversion"/>
  </si>
  <si>
    <t>2018年度博湖县政府性基金预算支出决算表</t>
    <phoneticPr fontId="3" type="noConversion"/>
  </si>
  <si>
    <t>2018年度博湖县政府性基金预算收入决算表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</si>
</sst>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mediumGray">
        <fgColor indexed="9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1"/>
    <xf numFmtId="0" fontId="2" fillId="2" borderId="0" xfId="1" applyNumberFormat="1" applyFont="1" applyFill="1" applyAlignment="1" applyProtection="1">
      <alignment horizontal="center" vertical="center"/>
    </xf>
    <xf numFmtId="0" fontId="4" fillId="2" borderId="0" xfId="1" applyNumberFormat="1" applyFont="1" applyFill="1" applyAlignment="1" applyProtection="1">
      <alignment horizontal="right" vertical="center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4" fillId="2" borderId="1" xfId="1" applyNumberFormat="1" applyFont="1" applyFill="1" applyBorder="1" applyAlignment="1" applyProtection="1">
      <alignment vertical="center"/>
    </xf>
    <xf numFmtId="3" fontId="4" fillId="2" borderId="1" xfId="1" applyNumberFormat="1" applyFont="1" applyFill="1" applyBorder="1" applyAlignment="1" applyProtection="1">
      <alignment horizontal="right" vertical="center"/>
    </xf>
    <xf numFmtId="0" fontId="4" fillId="2" borderId="1" xfId="1" applyNumberFormat="1" applyFont="1" applyFill="1" applyBorder="1" applyAlignment="1" applyProtection="1">
      <alignment horizontal="right" vertical="center"/>
    </xf>
    <xf numFmtId="0" fontId="1" fillId="2" borderId="0" xfId="1" applyFill="1"/>
    <xf numFmtId="0" fontId="5" fillId="3" borderId="1" xfId="1" applyNumberFormat="1" applyFont="1" applyFill="1" applyBorder="1" applyAlignment="1" applyProtection="1">
      <alignment horizontal="center" vertical="center"/>
    </xf>
    <xf numFmtId="0" fontId="4" fillId="3" borderId="1" xfId="1" applyNumberFormat="1" applyFont="1" applyFill="1" applyBorder="1" applyAlignment="1" applyProtection="1">
      <alignment vertical="center"/>
    </xf>
    <xf numFmtId="3" fontId="4" fillId="3" borderId="1" xfId="1" applyNumberFormat="1" applyFont="1" applyFill="1" applyBorder="1" applyAlignment="1" applyProtection="1">
      <alignment horizontal="right" vertical="center"/>
    </xf>
    <xf numFmtId="3" fontId="4" fillId="4" borderId="1" xfId="1" applyNumberFormat="1" applyFont="1" applyFill="1" applyBorder="1" applyAlignment="1" applyProtection="1">
      <alignment horizontal="right" vertical="center"/>
    </xf>
    <xf numFmtId="0" fontId="4" fillId="3" borderId="1" xfId="1" applyNumberFormat="1" applyFont="1" applyFill="1" applyBorder="1" applyAlignment="1" applyProtection="1">
      <alignment horizontal="righ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left" vertical="center"/>
    </xf>
    <xf numFmtId="0" fontId="4" fillId="2" borderId="1" xfId="1" applyNumberFormat="1" applyFont="1" applyFill="1" applyBorder="1" applyAlignment="1" applyProtection="1">
      <alignment horizontal="left" vertical="center"/>
    </xf>
    <xf numFmtId="0" fontId="5" fillId="2" borderId="1" xfId="1" applyNumberFormat="1" applyFont="1" applyFill="1" applyBorder="1" applyAlignment="1" applyProtection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2018&#24180;&#24635;&#20915;&#31639;&#25253;&#34920;\2018&#24180;&#24635;&#20915;&#31639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124</v>
          </cell>
          <cell r="P6">
            <v>1306</v>
          </cell>
          <cell r="Z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9"/>
  <sheetViews>
    <sheetView showGridLines="0" showZeros="0" workbookViewId="0">
      <selection activeCell="B17" sqref="B17"/>
    </sheetView>
  </sheetViews>
  <sheetFormatPr defaultColWidth="12.125" defaultRowHeight="15.6" customHeight="1"/>
  <cols>
    <col min="1" max="1" width="10.75" style="9" customWidth="1"/>
    <col min="2" max="2" width="59" style="9" customWidth="1"/>
    <col min="3" max="3" width="22.5" style="9" customWidth="1"/>
    <col min="4" max="256" width="12.125" style="1" customWidth="1"/>
    <col min="257" max="257" width="10.75" style="1" customWidth="1"/>
    <col min="258" max="258" width="59" style="1" customWidth="1"/>
    <col min="259" max="259" width="22.5" style="1" customWidth="1"/>
    <col min="260" max="512" width="12.125" style="1" customWidth="1"/>
    <col min="513" max="513" width="10.75" style="1" customWidth="1"/>
    <col min="514" max="514" width="59" style="1" customWidth="1"/>
    <col min="515" max="515" width="22.5" style="1" customWidth="1"/>
    <col min="516" max="768" width="12.125" style="1" customWidth="1"/>
    <col min="769" max="769" width="10.75" style="1" customWidth="1"/>
    <col min="770" max="770" width="59" style="1" customWidth="1"/>
    <col min="771" max="771" width="22.5" style="1" customWidth="1"/>
    <col min="772" max="1024" width="12.125" style="1" customWidth="1"/>
    <col min="1025" max="1025" width="10.75" style="1" customWidth="1"/>
    <col min="1026" max="1026" width="59" style="1" customWidth="1"/>
    <col min="1027" max="1027" width="22.5" style="1" customWidth="1"/>
    <col min="1028" max="1280" width="12.125" style="1" customWidth="1"/>
    <col min="1281" max="1281" width="10.75" style="1" customWidth="1"/>
    <col min="1282" max="1282" width="59" style="1" customWidth="1"/>
    <col min="1283" max="1283" width="22.5" style="1" customWidth="1"/>
    <col min="1284" max="1536" width="12.125" style="1" customWidth="1"/>
    <col min="1537" max="1537" width="10.75" style="1" customWidth="1"/>
    <col min="1538" max="1538" width="59" style="1" customWidth="1"/>
    <col min="1539" max="1539" width="22.5" style="1" customWidth="1"/>
    <col min="1540" max="1792" width="12.125" style="1" customWidth="1"/>
    <col min="1793" max="1793" width="10.75" style="1" customWidth="1"/>
    <col min="1794" max="1794" width="59" style="1" customWidth="1"/>
    <col min="1795" max="1795" width="22.5" style="1" customWidth="1"/>
    <col min="1796" max="2048" width="12.125" style="1" customWidth="1"/>
    <col min="2049" max="2049" width="10.75" style="1" customWidth="1"/>
    <col min="2050" max="2050" width="59" style="1" customWidth="1"/>
    <col min="2051" max="2051" width="22.5" style="1" customWidth="1"/>
    <col min="2052" max="2304" width="12.125" style="1" customWidth="1"/>
    <col min="2305" max="2305" width="10.75" style="1" customWidth="1"/>
    <col min="2306" max="2306" width="59" style="1" customWidth="1"/>
    <col min="2307" max="2307" width="22.5" style="1" customWidth="1"/>
    <col min="2308" max="2560" width="12.125" style="1" customWidth="1"/>
    <col min="2561" max="2561" width="10.75" style="1" customWidth="1"/>
    <col min="2562" max="2562" width="59" style="1" customWidth="1"/>
    <col min="2563" max="2563" width="22.5" style="1" customWidth="1"/>
    <col min="2564" max="2816" width="12.125" style="1" customWidth="1"/>
    <col min="2817" max="2817" width="10.75" style="1" customWidth="1"/>
    <col min="2818" max="2818" width="59" style="1" customWidth="1"/>
    <col min="2819" max="2819" width="22.5" style="1" customWidth="1"/>
    <col min="2820" max="3072" width="12.125" style="1" customWidth="1"/>
    <col min="3073" max="3073" width="10.75" style="1" customWidth="1"/>
    <col min="3074" max="3074" width="59" style="1" customWidth="1"/>
    <col min="3075" max="3075" width="22.5" style="1" customWidth="1"/>
    <col min="3076" max="3328" width="12.125" style="1" customWidth="1"/>
    <col min="3329" max="3329" width="10.75" style="1" customWidth="1"/>
    <col min="3330" max="3330" width="59" style="1" customWidth="1"/>
    <col min="3331" max="3331" width="22.5" style="1" customWidth="1"/>
    <col min="3332" max="3584" width="12.125" style="1" customWidth="1"/>
    <col min="3585" max="3585" width="10.75" style="1" customWidth="1"/>
    <col min="3586" max="3586" width="59" style="1" customWidth="1"/>
    <col min="3587" max="3587" width="22.5" style="1" customWidth="1"/>
    <col min="3588" max="3840" width="12.125" style="1" customWidth="1"/>
    <col min="3841" max="3841" width="10.75" style="1" customWidth="1"/>
    <col min="3842" max="3842" width="59" style="1" customWidth="1"/>
    <col min="3843" max="3843" width="22.5" style="1" customWidth="1"/>
    <col min="3844" max="4096" width="12.125" style="1" customWidth="1"/>
    <col min="4097" max="4097" width="10.75" style="1" customWidth="1"/>
    <col min="4098" max="4098" width="59" style="1" customWidth="1"/>
    <col min="4099" max="4099" width="22.5" style="1" customWidth="1"/>
    <col min="4100" max="4352" width="12.125" style="1" customWidth="1"/>
    <col min="4353" max="4353" width="10.75" style="1" customWidth="1"/>
    <col min="4354" max="4354" width="59" style="1" customWidth="1"/>
    <col min="4355" max="4355" width="22.5" style="1" customWidth="1"/>
    <col min="4356" max="4608" width="12.125" style="1" customWidth="1"/>
    <col min="4609" max="4609" width="10.75" style="1" customWidth="1"/>
    <col min="4610" max="4610" width="59" style="1" customWidth="1"/>
    <col min="4611" max="4611" width="22.5" style="1" customWidth="1"/>
    <col min="4612" max="4864" width="12.125" style="1" customWidth="1"/>
    <col min="4865" max="4865" width="10.75" style="1" customWidth="1"/>
    <col min="4866" max="4866" width="59" style="1" customWidth="1"/>
    <col min="4867" max="4867" width="22.5" style="1" customWidth="1"/>
    <col min="4868" max="5120" width="12.125" style="1" customWidth="1"/>
    <col min="5121" max="5121" width="10.75" style="1" customWidth="1"/>
    <col min="5122" max="5122" width="59" style="1" customWidth="1"/>
    <col min="5123" max="5123" width="22.5" style="1" customWidth="1"/>
    <col min="5124" max="5376" width="12.125" style="1" customWidth="1"/>
    <col min="5377" max="5377" width="10.75" style="1" customWidth="1"/>
    <col min="5378" max="5378" width="59" style="1" customWidth="1"/>
    <col min="5379" max="5379" width="22.5" style="1" customWidth="1"/>
    <col min="5380" max="5632" width="12.125" style="1" customWidth="1"/>
    <col min="5633" max="5633" width="10.75" style="1" customWidth="1"/>
    <col min="5634" max="5634" width="59" style="1" customWidth="1"/>
    <col min="5635" max="5635" width="22.5" style="1" customWidth="1"/>
    <col min="5636" max="5888" width="12.125" style="1" customWidth="1"/>
    <col min="5889" max="5889" width="10.75" style="1" customWidth="1"/>
    <col min="5890" max="5890" width="59" style="1" customWidth="1"/>
    <col min="5891" max="5891" width="22.5" style="1" customWidth="1"/>
    <col min="5892" max="6144" width="12.125" style="1" customWidth="1"/>
    <col min="6145" max="6145" width="10.75" style="1" customWidth="1"/>
    <col min="6146" max="6146" width="59" style="1" customWidth="1"/>
    <col min="6147" max="6147" width="22.5" style="1" customWidth="1"/>
    <col min="6148" max="6400" width="12.125" style="1" customWidth="1"/>
    <col min="6401" max="6401" width="10.75" style="1" customWidth="1"/>
    <col min="6402" max="6402" width="59" style="1" customWidth="1"/>
    <col min="6403" max="6403" width="22.5" style="1" customWidth="1"/>
    <col min="6404" max="6656" width="12.125" style="1" customWidth="1"/>
    <col min="6657" max="6657" width="10.75" style="1" customWidth="1"/>
    <col min="6658" max="6658" width="59" style="1" customWidth="1"/>
    <col min="6659" max="6659" width="22.5" style="1" customWidth="1"/>
    <col min="6660" max="6912" width="12.125" style="1" customWidth="1"/>
    <col min="6913" max="6913" width="10.75" style="1" customWidth="1"/>
    <col min="6914" max="6914" width="59" style="1" customWidth="1"/>
    <col min="6915" max="6915" width="22.5" style="1" customWidth="1"/>
    <col min="6916" max="7168" width="12.125" style="1" customWidth="1"/>
    <col min="7169" max="7169" width="10.75" style="1" customWidth="1"/>
    <col min="7170" max="7170" width="59" style="1" customWidth="1"/>
    <col min="7171" max="7171" width="22.5" style="1" customWidth="1"/>
    <col min="7172" max="7424" width="12.125" style="1" customWidth="1"/>
    <col min="7425" max="7425" width="10.75" style="1" customWidth="1"/>
    <col min="7426" max="7426" width="59" style="1" customWidth="1"/>
    <col min="7427" max="7427" width="22.5" style="1" customWidth="1"/>
    <col min="7428" max="7680" width="12.125" style="1" customWidth="1"/>
    <col min="7681" max="7681" width="10.75" style="1" customWidth="1"/>
    <col min="7682" max="7682" width="59" style="1" customWidth="1"/>
    <col min="7683" max="7683" width="22.5" style="1" customWidth="1"/>
    <col min="7684" max="7936" width="12.125" style="1" customWidth="1"/>
    <col min="7937" max="7937" width="10.75" style="1" customWidth="1"/>
    <col min="7938" max="7938" width="59" style="1" customWidth="1"/>
    <col min="7939" max="7939" width="22.5" style="1" customWidth="1"/>
    <col min="7940" max="8192" width="12.125" style="1" customWidth="1"/>
    <col min="8193" max="8193" width="10.75" style="1" customWidth="1"/>
    <col min="8194" max="8194" width="59" style="1" customWidth="1"/>
    <col min="8195" max="8195" width="22.5" style="1" customWidth="1"/>
    <col min="8196" max="8448" width="12.125" style="1" customWidth="1"/>
    <col min="8449" max="8449" width="10.75" style="1" customWidth="1"/>
    <col min="8450" max="8450" width="59" style="1" customWidth="1"/>
    <col min="8451" max="8451" width="22.5" style="1" customWidth="1"/>
    <col min="8452" max="8704" width="12.125" style="1" customWidth="1"/>
    <col min="8705" max="8705" width="10.75" style="1" customWidth="1"/>
    <col min="8706" max="8706" width="59" style="1" customWidth="1"/>
    <col min="8707" max="8707" width="22.5" style="1" customWidth="1"/>
    <col min="8708" max="8960" width="12.125" style="1" customWidth="1"/>
    <col min="8961" max="8961" width="10.75" style="1" customWidth="1"/>
    <col min="8962" max="8962" width="59" style="1" customWidth="1"/>
    <col min="8963" max="8963" width="22.5" style="1" customWidth="1"/>
    <col min="8964" max="9216" width="12.125" style="1" customWidth="1"/>
    <col min="9217" max="9217" width="10.75" style="1" customWidth="1"/>
    <col min="9218" max="9218" width="59" style="1" customWidth="1"/>
    <col min="9219" max="9219" width="22.5" style="1" customWidth="1"/>
    <col min="9220" max="9472" width="12.125" style="1" customWidth="1"/>
    <col min="9473" max="9473" width="10.75" style="1" customWidth="1"/>
    <col min="9474" max="9474" width="59" style="1" customWidth="1"/>
    <col min="9475" max="9475" width="22.5" style="1" customWidth="1"/>
    <col min="9476" max="9728" width="12.125" style="1" customWidth="1"/>
    <col min="9729" max="9729" width="10.75" style="1" customWidth="1"/>
    <col min="9730" max="9730" width="59" style="1" customWidth="1"/>
    <col min="9731" max="9731" width="22.5" style="1" customWidth="1"/>
    <col min="9732" max="9984" width="12.125" style="1" customWidth="1"/>
    <col min="9985" max="9985" width="10.75" style="1" customWidth="1"/>
    <col min="9986" max="9986" width="59" style="1" customWidth="1"/>
    <col min="9987" max="9987" width="22.5" style="1" customWidth="1"/>
    <col min="9988" max="10240" width="12.125" style="1" customWidth="1"/>
    <col min="10241" max="10241" width="10.75" style="1" customWidth="1"/>
    <col min="10242" max="10242" width="59" style="1" customWidth="1"/>
    <col min="10243" max="10243" width="22.5" style="1" customWidth="1"/>
    <col min="10244" max="10496" width="12.125" style="1" customWidth="1"/>
    <col min="10497" max="10497" width="10.75" style="1" customWidth="1"/>
    <col min="10498" max="10498" width="59" style="1" customWidth="1"/>
    <col min="10499" max="10499" width="22.5" style="1" customWidth="1"/>
    <col min="10500" max="10752" width="12.125" style="1" customWidth="1"/>
    <col min="10753" max="10753" width="10.75" style="1" customWidth="1"/>
    <col min="10754" max="10754" width="59" style="1" customWidth="1"/>
    <col min="10755" max="10755" width="22.5" style="1" customWidth="1"/>
    <col min="10756" max="11008" width="12.125" style="1" customWidth="1"/>
    <col min="11009" max="11009" width="10.75" style="1" customWidth="1"/>
    <col min="11010" max="11010" width="59" style="1" customWidth="1"/>
    <col min="11011" max="11011" width="22.5" style="1" customWidth="1"/>
    <col min="11012" max="11264" width="12.125" style="1" customWidth="1"/>
    <col min="11265" max="11265" width="10.75" style="1" customWidth="1"/>
    <col min="11266" max="11266" width="59" style="1" customWidth="1"/>
    <col min="11267" max="11267" width="22.5" style="1" customWidth="1"/>
    <col min="11268" max="11520" width="12.125" style="1" customWidth="1"/>
    <col min="11521" max="11521" width="10.75" style="1" customWidth="1"/>
    <col min="11522" max="11522" width="59" style="1" customWidth="1"/>
    <col min="11523" max="11523" width="22.5" style="1" customWidth="1"/>
    <col min="11524" max="11776" width="12.125" style="1" customWidth="1"/>
    <col min="11777" max="11777" width="10.75" style="1" customWidth="1"/>
    <col min="11778" max="11778" width="59" style="1" customWidth="1"/>
    <col min="11779" max="11779" width="22.5" style="1" customWidth="1"/>
    <col min="11780" max="12032" width="12.125" style="1" customWidth="1"/>
    <col min="12033" max="12033" width="10.75" style="1" customWidth="1"/>
    <col min="12034" max="12034" width="59" style="1" customWidth="1"/>
    <col min="12035" max="12035" width="22.5" style="1" customWidth="1"/>
    <col min="12036" max="12288" width="12.125" style="1" customWidth="1"/>
    <col min="12289" max="12289" width="10.75" style="1" customWidth="1"/>
    <col min="12290" max="12290" width="59" style="1" customWidth="1"/>
    <col min="12291" max="12291" width="22.5" style="1" customWidth="1"/>
    <col min="12292" max="12544" width="12.125" style="1" customWidth="1"/>
    <col min="12545" max="12545" width="10.75" style="1" customWidth="1"/>
    <col min="12546" max="12546" width="59" style="1" customWidth="1"/>
    <col min="12547" max="12547" width="22.5" style="1" customWidth="1"/>
    <col min="12548" max="12800" width="12.125" style="1" customWidth="1"/>
    <col min="12801" max="12801" width="10.75" style="1" customWidth="1"/>
    <col min="12802" max="12802" width="59" style="1" customWidth="1"/>
    <col min="12803" max="12803" width="22.5" style="1" customWidth="1"/>
    <col min="12804" max="13056" width="12.125" style="1" customWidth="1"/>
    <col min="13057" max="13057" width="10.75" style="1" customWidth="1"/>
    <col min="13058" max="13058" width="59" style="1" customWidth="1"/>
    <col min="13059" max="13059" width="22.5" style="1" customWidth="1"/>
    <col min="13060" max="13312" width="12.125" style="1" customWidth="1"/>
    <col min="13313" max="13313" width="10.75" style="1" customWidth="1"/>
    <col min="13314" max="13314" width="59" style="1" customWidth="1"/>
    <col min="13315" max="13315" width="22.5" style="1" customWidth="1"/>
    <col min="13316" max="13568" width="12.125" style="1" customWidth="1"/>
    <col min="13569" max="13569" width="10.75" style="1" customWidth="1"/>
    <col min="13570" max="13570" width="59" style="1" customWidth="1"/>
    <col min="13571" max="13571" width="22.5" style="1" customWidth="1"/>
    <col min="13572" max="13824" width="12.125" style="1" customWidth="1"/>
    <col min="13825" max="13825" width="10.75" style="1" customWidth="1"/>
    <col min="13826" max="13826" width="59" style="1" customWidth="1"/>
    <col min="13827" max="13827" width="22.5" style="1" customWidth="1"/>
    <col min="13828" max="14080" width="12.125" style="1" customWidth="1"/>
    <col min="14081" max="14081" width="10.75" style="1" customWidth="1"/>
    <col min="14082" max="14082" width="59" style="1" customWidth="1"/>
    <col min="14083" max="14083" width="22.5" style="1" customWidth="1"/>
    <col min="14084" max="14336" width="12.125" style="1" customWidth="1"/>
    <col min="14337" max="14337" width="10.75" style="1" customWidth="1"/>
    <col min="14338" max="14338" width="59" style="1" customWidth="1"/>
    <col min="14339" max="14339" width="22.5" style="1" customWidth="1"/>
    <col min="14340" max="14592" width="12.125" style="1" customWidth="1"/>
    <col min="14593" max="14593" width="10.75" style="1" customWidth="1"/>
    <col min="14594" max="14594" width="59" style="1" customWidth="1"/>
    <col min="14595" max="14595" width="22.5" style="1" customWidth="1"/>
    <col min="14596" max="14848" width="12.125" style="1" customWidth="1"/>
    <col min="14849" max="14849" width="10.75" style="1" customWidth="1"/>
    <col min="14850" max="14850" width="59" style="1" customWidth="1"/>
    <col min="14851" max="14851" width="22.5" style="1" customWidth="1"/>
    <col min="14852" max="15104" width="12.125" style="1" customWidth="1"/>
    <col min="15105" max="15105" width="10.75" style="1" customWidth="1"/>
    <col min="15106" max="15106" width="59" style="1" customWidth="1"/>
    <col min="15107" max="15107" width="22.5" style="1" customWidth="1"/>
    <col min="15108" max="15360" width="12.125" style="1" customWidth="1"/>
    <col min="15361" max="15361" width="10.75" style="1" customWidth="1"/>
    <col min="15362" max="15362" width="59" style="1" customWidth="1"/>
    <col min="15363" max="15363" width="22.5" style="1" customWidth="1"/>
    <col min="15364" max="15616" width="12.125" style="1" customWidth="1"/>
    <col min="15617" max="15617" width="10.75" style="1" customWidth="1"/>
    <col min="15618" max="15618" width="59" style="1" customWidth="1"/>
    <col min="15619" max="15619" width="22.5" style="1" customWidth="1"/>
    <col min="15620" max="15872" width="12.125" style="1" customWidth="1"/>
    <col min="15873" max="15873" width="10.75" style="1" customWidth="1"/>
    <col min="15874" max="15874" width="59" style="1" customWidth="1"/>
    <col min="15875" max="15875" width="22.5" style="1" customWidth="1"/>
    <col min="15876" max="16128" width="12.125" style="1" customWidth="1"/>
    <col min="16129" max="16129" width="10.75" style="1" customWidth="1"/>
    <col min="16130" max="16130" width="59" style="1" customWidth="1"/>
    <col min="16131" max="16131" width="22.5" style="1" customWidth="1"/>
    <col min="16132" max="16384" width="12.125" style="1" customWidth="1"/>
  </cols>
  <sheetData>
    <row r="1" spans="1:3" ht="40.5" customHeight="1">
      <c r="A1" s="2" t="s">
        <v>298</v>
      </c>
      <c r="B1" s="2"/>
      <c r="C1" s="2"/>
    </row>
    <row r="2" spans="1:3" ht="17.100000000000001" customHeight="1">
      <c r="A2" s="15"/>
      <c r="B2" s="15"/>
      <c r="C2" s="16" t="s">
        <v>0</v>
      </c>
    </row>
    <row r="3" spans="1:3" ht="17.100000000000001" customHeight="1">
      <c r="A3" s="5" t="s">
        <v>1</v>
      </c>
      <c r="B3" s="5" t="s">
        <v>2</v>
      </c>
      <c r="C3" s="5" t="s">
        <v>3</v>
      </c>
    </row>
    <row r="4" spans="1:3" ht="17.100000000000001" customHeight="1">
      <c r="A4" s="17"/>
      <c r="B4" s="5" t="s">
        <v>4</v>
      </c>
      <c r="C4" s="7">
        <f>SUM(C5,C56)</f>
        <v>124</v>
      </c>
    </row>
    <row r="5" spans="1:3" ht="17.100000000000001" customHeight="1">
      <c r="A5" s="18">
        <v>10301</v>
      </c>
      <c r="B5" s="19" t="s">
        <v>5</v>
      </c>
      <c r="C5" s="7">
        <f>SUM(C6,C9:C17,C23:C24,C27:C30,C33:C35,C39:C43,C46:C47,C55)</f>
        <v>124</v>
      </c>
    </row>
    <row r="6" spans="1:3" ht="17.100000000000001" customHeight="1">
      <c r="A6" s="18">
        <v>1030102</v>
      </c>
      <c r="B6" s="19" t="s">
        <v>6</v>
      </c>
      <c r="C6" s="7">
        <f>SUM(C7:C8)</f>
        <v>0</v>
      </c>
    </row>
    <row r="7" spans="1:3" ht="17.100000000000001" customHeight="1">
      <c r="A7" s="18">
        <v>103010201</v>
      </c>
      <c r="B7" s="6" t="s">
        <v>7</v>
      </c>
      <c r="C7" s="7">
        <v>0</v>
      </c>
    </row>
    <row r="8" spans="1:3" ht="17.100000000000001" customHeight="1">
      <c r="A8" s="18">
        <v>103010202</v>
      </c>
      <c r="B8" s="6" t="s">
        <v>8</v>
      </c>
      <c r="C8" s="7">
        <v>0</v>
      </c>
    </row>
    <row r="9" spans="1:3" ht="17.100000000000001" customHeight="1">
      <c r="A9" s="18">
        <v>1030106</v>
      </c>
      <c r="B9" s="19" t="s">
        <v>9</v>
      </c>
      <c r="C9" s="7">
        <v>0</v>
      </c>
    </row>
    <row r="10" spans="1:3" ht="17.100000000000001" customHeight="1">
      <c r="A10" s="18">
        <v>1030110</v>
      </c>
      <c r="B10" s="19" t="s">
        <v>10</v>
      </c>
      <c r="C10" s="7">
        <v>0</v>
      </c>
    </row>
    <row r="11" spans="1:3" ht="17.100000000000001" customHeight="1">
      <c r="A11" s="18">
        <v>1030112</v>
      </c>
      <c r="B11" s="19" t="s">
        <v>11</v>
      </c>
      <c r="C11" s="7">
        <v>0</v>
      </c>
    </row>
    <row r="12" spans="1:3" ht="17.100000000000001" customHeight="1">
      <c r="A12" s="18">
        <v>1030115</v>
      </c>
      <c r="B12" s="19" t="s">
        <v>12</v>
      </c>
      <c r="C12" s="7">
        <v>0</v>
      </c>
    </row>
    <row r="13" spans="1:3" ht="17.100000000000001" customHeight="1">
      <c r="A13" s="18">
        <v>1030121</v>
      </c>
      <c r="B13" s="19" t="s">
        <v>13</v>
      </c>
      <c r="C13" s="7">
        <v>0</v>
      </c>
    </row>
    <row r="14" spans="1:3" ht="17.100000000000001" customHeight="1">
      <c r="A14" s="18">
        <v>1030129</v>
      </c>
      <c r="B14" s="19" t="s">
        <v>14</v>
      </c>
      <c r="C14" s="7">
        <v>0</v>
      </c>
    </row>
    <row r="15" spans="1:3" ht="17.100000000000001" customHeight="1">
      <c r="A15" s="18">
        <v>1030146</v>
      </c>
      <c r="B15" s="19" t="s">
        <v>15</v>
      </c>
      <c r="C15" s="7">
        <v>0</v>
      </c>
    </row>
    <row r="16" spans="1:3" ht="17.100000000000001" customHeight="1">
      <c r="A16" s="18">
        <v>1030147</v>
      </c>
      <c r="B16" s="19" t="s">
        <v>16</v>
      </c>
      <c r="C16" s="7">
        <v>25</v>
      </c>
    </row>
    <row r="17" spans="1:3" ht="17.100000000000001" customHeight="1">
      <c r="A17" s="18">
        <v>1030148</v>
      </c>
      <c r="B17" s="19" t="s">
        <v>17</v>
      </c>
      <c r="C17" s="7">
        <f>SUM(C18:C22)</f>
        <v>99</v>
      </c>
    </row>
    <row r="18" spans="1:3" ht="17.100000000000001" customHeight="1">
      <c r="A18" s="18">
        <v>103014801</v>
      </c>
      <c r="B18" s="6" t="s">
        <v>18</v>
      </c>
      <c r="C18" s="7">
        <v>212</v>
      </c>
    </row>
    <row r="19" spans="1:3" ht="17.100000000000001" customHeight="1">
      <c r="A19" s="18">
        <v>103014802</v>
      </c>
      <c r="B19" s="6" t="s">
        <v>19</v>
      </c>
      <c r="C19" s="7">
        <v>12</v>
      </c>
    </row>
    <row r="20" spans="1:3" ht="17.100000000000001" customHeight="1">
      <c r="A20" s="18">
        <v>103014803</v>
      </c>
      <c r="B20" s="6" t="s">
        <v>20</v>
      </c>
      <c r="C20" s="7">
        <v>9</v>
      </c>
    </row>
    <row r="21" spans="1:3" ht="17.100000000000001" customHeight="1">
      <c r="A21" s="18">
        <v>103014898</v>
      </c>
      <c r="B21" s="6" t="s">
        <v>21</v>
      </c>
      <c r="C21" s="7">
        <v>-223</v>
      </c>
    </row>
    <row r="22" spans="1:3" ht="17.100000000000001" customHeight="1">
      <c r="A22" s="18">
        <v>103014899</v>
      </c>
      <c r="B22" s="6" t="s">
        <v>22</v>
      </c>
      <c r="C22" s="7">
        <v>89</v>
      </c>
    </row>
    <row r="23" spans="1:3" ht="17.100000000000001" customHeight="1">
      <c r="A23" s="18">
        <v>1030149</v>
      </c>
      <c r="B23" s="19" t="s">
        <v>23</v>
      </c>
      <c r="C23" s="7">
        <v>0</v>
      </c>
    </row>
    <row r="24" spans="1:3" ht="17.100000000000001" customHeight="1">
      <c r="A24" s="18">
        <v>1030150</v>
      </c>
      <c r="B24" s="19" t="s">
        <v>24</v>
      </c>
      <c r="C24" s="7">
        <f>SUM(C25:C26)</f>
        <v>0</v>
      </c>
    </row>
    <row r="25" spans="1:3" ht="17.100000000000001" customHeight="1">
      <c r="A25" s="18">
        <v>103015001</v>
      </c>
      <c r="B25" s="6" t="s">
        <v>25</v>
      </c>
      <c r="C25" s="7">
        <v>0</v>
      </c>
    </row>
    <row r="26" spans="1:3" ht="17.100000000000001" customHeight="1">
      <c r="A26" s="18">
        <v>103015002</v>
      </c>
      <c r="B26" s="6" t="s">
        <v>26</v>
      </c>
      <c r="C26" s="7">
        <v>0</v>
      </c>
    </row>
    <row r="27" spans="1:3" ht="17.100000000000001" customHeight="1">
      <c r="A27" s="18">
        <v>1030152</v>
      </c>
      <c r="B27" s="19" t="s">
        <v>27</v>
      </c>
      <c r="C27" s="7">
        <v>0</v>
      </c>
    </row>
    <row r="28" spans="1:3" ht="17.100000000000001" customHeight="1">
      <c r="A28" s="18">
        <v>1030153</v>
      </c>
      <c r="B28" s="19" t="s">
        <v>28</v>
      </c>
      <c r="C28" s="7">
        <v>0</v>
      </c>
    </row>
    <row r="29" spans="1:3" ht="17.100000000000001" customHeight="1">
      <c r="A29" s="18">
        <v>1030154</v>
      </c>
      <c r="B29" s="19" t="s">
        <v>29</v>
      </c>
      <c r="C29" s="7">
        <v>0</v>
      </c>
    </row>
    <row r="30" spans="1:3" ht="17.100000000000001" customHeight="1">
      <c r="A30" s="18">
        <v>1030155</v>
      </c>
      <c r="B30" s="19" t="s">
        <v>30</v>
      </c>
      <c r="C30" s="7">
        <f>SUM(C31:C32)</f>
        <v>0</v>
      </c>
    </row>
    <row r="31" spans="1:3" ht="17.100000000000001" customHeight="1">
      <c r="A31" s="18">
        <v>103015501</v>
      </c>
      <c r="B31" s="6" t="s">
        <v>31</v>
      </c>
      <c r="C31" s="7">
        <v>0</v>
      </c>
    </row>
    <row r="32" spans="1:3" ht="17.100000000000001" customHeight="1">
      <c r="A32" s="18">
        <v>103015502</v>
      </c>
      <c r="B32" s="6" t="s">
        <v>32</v>
      </c>
      <c r="C32" s="7">
        <v>0</v>
      </c>
    </row>
    <row r="33" spans="1:3" ht="17.100000000000001" customHeight="1">
      <c r="A33" s="18">
        <v>1030156</v>
      </c>
      <c r="B33" s="19" t="s">
        <v>33</v>
      </c>
      <c r="C33" s="7">
        <v>0</v>
      </c>
    </row>
    <row r="34" spans="1:3" ht="17.100000000000001" customHeight="1">
      <c r="A34" s="18">
        <v>1030157</v>
      </c>
      <c r="B34" s="19" t="s">
        <v>34</v>
      </c>
      <c r="C34" s="7">
        <v>0</v>
      </c>
    </row>
    <row r="35" spans="1:3" ht="17.100000000000001" customHeight="1">
      <c r="A35" s="18">
        <v>1030158</v>
      </c>
      <c r="B35" s="19" t="s">
        <v>35</v>
      </c>
      <c r="C35" s="7">
        <f>SUM(C36:C38)</f>
        <v>0</v>
      </c>
    </row>
    <row r="36" spans="1:3" ht="17.100000000000001" customHeight="1">
      <c r="A36" s="18">
        <v>103015801</v>
      </c>
      <c r="B36" s="6" t="s">
        <v>36</v>
      </c>
      <c r="C36" s="7">
        <v>0</v>
      </c>
    </row>
    <row r="37" spans="1:3" ht="17.100000000000001" customHeight="1">
      <c r="A37" s="18">
        <v>103015802</v>
      </c>
      <c r="B37" s="6" t="s">
        <v>37</v>
      </c>
      <c r="C37" s="7">
        <v>0</v>
      </c>
    </row>
    <row r="38" spans="1:3" ht="17.100000000000001" customHeight="1">
      <c r="A38" s="18">
        <v>103015803</v>
      </c>
      <c r="B38" s="6" t="s">
        <v>38</v>
      </c>
      <c r="C38" s="7">
        <v>0</v>
      </c>
    </row>
    <row r="39" spans="1:3" ht="17.100000000000001" customHeight="1">
      <c r="A39" s="18">
        <v>1030159</v>
      </c>
      <c r="B39" s="19" t="s">
        <v>39</v>
      </c>
      <c r="C39" s="7">
        <v>0</v>
      </c>
    </row>
    <row r="40" spans="1:3" ht="17.100000000000001" customHeight="1">
      <c r="A40" s="18">
        <v>1030166</v>
      </c>
      <c r="B40" s="19" t="s">
        <v>40</v>
      </c>
      <c r="C40" s="7">
        <v>0</v>
      </c>
    </row>
    <row r="41" spans="1:3" ht="17.100000000000001" customHeight="1">
      <c r="A41" s="18">
        <v>1030168</v>
      </c>
      <c r="B41" s="19" t="s">
        <v>41</v>
      </c>
      <c r="C41" s="7">
        <v>0</v>
      </c>
    </row>
    <row r="42" spans="1:3" ht="17.100000000000001" customHeight="1">
      <c r="A42" s="18">
        <v>1030171</v>
      </c>
      <c r="B42" s="19" t="s">
        <v>42</v>
      </c>
      <c r="C42" s="7">
        <v>0</v>
      </c>
    </row>
    <row r="43" spans="1:3" ht="17.100000000000001" customHeight="1">
      <c r="A43" s="18">
        <v>1030175</v>
      </c>
      <c r="B43" s="19" t="s">
        <v>43</v>
      </c>
      <c r="C43" s="7">
        <f>SUM(C44:C45)</f>
        <v>0</v>
      </c>
    </row>
    <row r="44" spans="1:3" ht="17.100000000000001" customHeight="1">
      <c r="A44" s="18">
        <v>103017501</v>
      </c>
      <c r="B44" s="6" t="s">
        <v>44</v>
      </c>
      <c r="C44" s="7">
        <v>0</v>
      </c>
    </row>
    <row r="45" spans="1:3" ht="17.100000000000001" customHeight="1">
      <c r="A45" s="18">
        <v>103017502</v>
      </c>
      <c r="B45" s="6" t="s">
        <v>45</v>
      </c>
      <c r="C45" s="7">
        <v>0</v>
      </c>
    </row>
    <row r="46" spans="1:3" ht="17.100000000000001" customHeight="1">
      <c r="A46" s="18">
        <v>1030178</v>
      </c>
      <c r="B46" s="19" t="s">
        <v>46</v>
      </c>
      <c r="C46" s="7">
        <v>0</v>
      </c>
    </row>
    <row r="47" spans="1:3" ht="17.100000000000001" customHeight="1">
      <c r="A47" s="18">
        <v>1030180</v>
      </c>
      <c r="B47" s="19" t="s">
        <v>47</v>
      </c>
      <c r="C47" s="7">
        <f>SUM(C48:C54)</f>
        <v>0</v>
      </c>
    </row>
    <row r="48" spans="1:3" ht="17.100000000000001" customHeight="1">
      <c r="A48" s="18">
        <v>103018001</v>
      </c>
      <c r="B48" s="6" t="s">
        <v>48</v>
      </c>
      <c r="C48" s="7">
        <v>0</v>
      </c>
    </row>
    <row r="49" spans="1:3" ht="17.100000000000001" customHeight="1">
      <c r="A49" s="18">
        <v>103018002</v>
      </c>
      <c r="B49" s="6" t="s">
        <v>49</v>
      </c>
      <c r="C49" s="7">
        <v>0</v>
      </c>
    </row>
    <row r="50" spans="1:3" ht="17.100000000000001" customHeight="1">
      <c r="A50" s="18">
        <v>103018003</v>
      </c>
      <c r="B50" s="6" t="s">
        <v>50</v>
      </c>
      <c r="C50" s="7">
        <v>0</v>
      </c>
    </row>
    <row r="51" spans="1:3" ht="17.100000000000001" customHeight="1">
      <c r="A51" s="18">
        <v>103018004</v>
      </c>
      <c r="B51" s="6" t="s">
        <v>51</v>
      </c>
      <c r="C51" s="7">
        <v>0</v>
      </c>
    </row>
    <row r="52" spans="1:3" ht="17.100000000000001" customHeight="1">
      <c r="A52" s="18">
        <v>103018005</v>
      </c>
      <c r="B52" s="6" t="s">
        <v>52</v>
      </c>
      <c r="C52" s="7">
        <v>0</v>
      </c>
    </row>
    <row r="53" spans="1:3" ht="17.100000000000001" customHeight="1">
      <c r="A53" s="18">
        <v>103018006</v>
      </c>
      <c r="B53" s="6" t="s">
        <v>53</v>
      </c>
      <c r="C53" s="7">
        <v>0</v>
      </c>
    </row>
    <row r="54" spans="1:3" ht="17.100000000000001" customHeight="1">
      <c r="A54" s="18">
        <v>103018007</v>
      </c>
      <c r="B54" s="6" t="s">
        <v>54</v>
      </c>
      <c r="C54" s="7">
        <v>0</v>
      </c>
    </row>
    <row r="55" spans="1:3" ht="17.100000000000001" customHeight="1">
      <c r="A55" s="18">
        <v>1030199</v>
      </c>
      <c r="B55" s="19" t="s">
        <v>55</v>
      </c>
      <c r="C55" s="7">
        <v>0</v>
      </c>
    </row>
    <row r="56" spans="1:3" ht="17.100000000000001" customHeight="1">
      <c r="A56" s="18">
        <v>10310</v>
      </c>
      <c r="B56" s="19" t="s">
        <v>56</v>
      </c>
      <c r="C56" s="7">
        <f>SUM(C57:C59)</f>
        <v>0</v>
      </c>
    </row>
    <row r="57" spans="1:3" ht="17.100000000000001" customHeight="1">
      <c r="A57" s="18">
        <v>1031001</v>
      </c>
      <c r="B57" s="19" t="s">
        <v>57</v>
      </c>
      <c r="C57" s="7">
        <v>0</v>
      </c>
    </row>
    <row r="58" spans="1:3" ht="17.100000000000001" customHeight="1">
      <c r="A58" s="18">
        <v>1031002</v>
      </c>
      <c r="B58" s="19" t="s">
        <v>58</v>
      </c>
      <c r="C58" s="7">
        <v>0</v>
      </c>
    </row>
    <row r="59" spans="1:3" ht="17.100000000000001" customHeight="1">
      <c r="A59" s="18">
        <v>1031098</v>
      </c>
      <c r="B59" s="19" t="s">
        <v>59</v>
      </c>
      <c r="C59" s="7">
        <v>0</v>
      </c>
    </row>
  </sheetData>
  <mergeCells count="1">
    <mergeCell ref="A1:C1"/>
  </mergeCells>
  <phoneticPr fontId="3" type="noConversion"/>
  <printOptions gridLines="1"/>
  <pageMargins left="0.75" right="0.75" top="1" bottom="1" header="0" footer="0"/>
  <pageSetup orientation="portrait" horizontalDpi="0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201"/>
  <sheetViews>
    <sheetView showGridLines="0" showZeros="0" workbookViewId="0">
      <selection sqref="A1:C1"/>
    </sheetView>
  </sheetViews>
  <sheetFormatPr defaultColWidth="12.125" defaultRowHeight="15.6" customHeight="1"/>
  <cols>
    <col min="1" max="1" width="9.5" style="9" customWidth="1"/>
    <col min="2" max="2" width="59" style="9" customWidth="1"/>
    <col min="3" max="3" width="22.5" style="9" customWidth="1"/>
    <col min="4" max="256" width="12.125" style="1" customWidth="1"/>
    <col min="257" max="257" width="9.5" style="1" customWidth="1"/>
    <col min="258" max="258" width="59" style="1" customWidth="1"/>
    <col min="259" max="259" width="22.5" style="1" customWidth="1"/>
    <col min="260" max="512" width="12.125" style="1" customWidth="1"/>
    <col min="513" max="513" width="9.5" style="1" customWidth="1"/>
    <col min="514" max="514" width="59" style="1" customWidth="1"/>
    <col min="515" max="515" width="22.5" style="1" customWidth="1"/>
    <col min="516" max="768" width="12.125" style="1" customWidth="1"/>
    <col min="769" max="769" width="9.5" style="1" customWidth="1"/>
    <col min="770" max="770" width="59" style="1" customWidth="1"/>
    <col min="771" max="771" width="22.5" style="1" customWidth="1"/>
    <col min="772" max="1024" width="12.125" style="1" customWidth="1"/>
    <col min="1025" max="1025" width="9.5" style="1" customWidth="1"/>
    <col min="1026" max="1026" width="59" style="1" customWidth="1"/>
    <col min="1027" max="1027" width="22.5" style="1" customWidth="1"/>
    <col min="1028" max="1280" width="12.125" style="1" customWidth="1"/>
    <col min="1281" max="1281" width="9.5" style="1" customWidth="1"/>
    <col min="1282" max="1282" width="59" style="1" customWidth="1"/>
    <col min="1283" max="1283" width="22.5" style="1" customWidth="1"/>
    <col min="1284" max="1536" width="12.125" style="1" customWidth="1"/>
    <col min="1537" max="1537" width="9.5" style="1" customWidth="1"/>
    <col min="1538" max="1538" width="59" style="1" customWidth="1"/>
    <col min="1539" max="1539" width="22.5" style="1" customWidth="1"/>
    <col min="1540" max="1792" width="12.125" style="1" customWidth="1"/>
    <col min="1793" max="1793" width="9.5" style="1" customWidth="1"/>
    <col min="1794" max="1794" width="59" style="1" customWidth="1"/>
    <col min="1795" max="1795" width="22.5" style="1" customWidth="1"/>
    <col min="1796" max="2048" width="12.125" style="1" customWidth="1"/>
    <col min="2049" max="2049" width="9.5" style="1" customWidth="1"/>
    <col min="2050" max="2050" width="59" style="1" customWidth="1"/>
    <col min="2051" max="2051" width="22.5" style="1" customWidth="1"/>
    <col min="2052" max="2304" width="12.125" style="1" customWidth="1"/>
    <col min="2305" max="2305" width="9.5" style="1" customWidth="1"/>
    <col min="2306" max="2306" width="59" style="1" customWidth="1"/>
    <col min="2307" max="2307" width="22.5" style="1" customWidth="1"/>
    <col min="2308" max="2560" width="12.125" style="1" customWidth="1"/>
    <col min="2561" max="2561" width="9.5" style="1" customWidth="1"/>
    <col min="2562" max="2562" width="59" style="1" customWidth="1"/>
    <col min="2563" max="2563" width="22.5" style="1" customWidth="1"/>
    <col min="2564" max="2816" width="12.125" style="1" customWidth="1"/>
    <col min="2817" max="2817" width="9.5" style="1" customWidth="1"/>
    <col min="2818" max="2818" width="59" style="1" customWidth="1"/>
    <col min="2819" max="2819" width="22.5" style="1" customWidth="1"/>
    <col min="2820" max="3072" width="12.125" style="1" customWidth="1"/>
    <col min="3073" max="3073" width="9.5" style="1" customWidth="1"/>
    <col min="3074" max="3074" width="59" style="1" customWidth="1"/>
    <col min="3075" max="3075" width="22.5" style="1" customWidth="1"/>
    <col min="3076" max="3328" width="12.125" style="1" customWidth="1"/>
    <col min="3329" max="3329" width="9.5" style="1" customWidth="1"/>
    <col min="3330" max="3330" width="59" style="1" customWidth="1"/>
    <col min="3331" max="3331" width="22.5" style="1" customWidth="1"/>
    <col min="3332" max="3584" width="12.125" style="1" customWidth="1"/>
    <col min="3585" max="3585" width="9.5" style="1" customWidth="1"/>
    <col min="3586" max="3586" width="59" style="1" customWidth="1"/>
    <col min="3587" max="3587" width="22.5" style="1" customWidth="1"/>
    <col min="3588" max="3840" width="12.125" style="1" customWidth="1"/>
    <col min="3841" max="3841" width="9.5" style="1" customWidth="1"/>
    <col min="3842" max="3842" width="59" style="1" customWidth="1"/>
    <col min="3843" max="3843" width="22.5" style="1" customWidth="1"/>
    <col min="3844" max="4096" width="12.125" style="1" customWidth="1"/>
    <col min="4097" max="4097" width="9.5" style="1" customWidth="1"/>
    <col min="4098" max="4098" width="59" style="1" customWidth="1"/>
    <col min="4099" max="4099" width="22.5" style="1" customWidth="1"/>
    <col min="4100" max="4352" width="12.125" style="1" customWidth="1"/>
    <col min="4353" max="4353" width="9.5" style="1" customWidth="1"/>
    <col min="4354" max="4354" width="59" style="1" customWidth="1"/>
    <col min="4355" max="4355" width="22.5" style="1" customWidth="1"/>
    <col min="4356" max="4608" width="12.125" style="1" customWidth="1"/>
    <col min="4609" max="4609" width="9.5" style="1" customWidth="1"/>
    <col min="4610" max="4610" width="59" style="1" customWidth="1"/>
    <col min="4611" max="4611" width="22.5" style="1" customWidth="1"/>
    <col min="4612" max="4864" width="12.125" style="1" customWidth="1"/>
    <col min="4865" max="4865" width="9.5" style="1" customWidth="1"/>
    <col min="4866" max="4866" width="59" style="1" customWidth="1"/>
    <col min="4867" max="4867" width="22.5" style="1" customWidth="1"/>
    <col min="4868" max="5120" width="12.125" style="1" customWidth="1"/>
    <col min="5121" max="5121" width="9.5" style="1" customWidth="1"/>
    <col min="5122" max="5122" width="59" style="1" customWidth="1"/>
    <col min="5123" max="5123" width="22.5" style="1" customWidth="1"/>
    <col min="5124" max="5376" width="12.125" style="1" customWidth="1"/>
    <col min="5377" max="5377" width="9.5" style="1" customWidth="1"/>
    <col min="5378" max="5378" width="59" style="1" customWidth="1"/>
    <col min="5379" max="5379" width="22.5" style="1" customWidth="1"/>
    <col min="5380" max="5632" width="12.125" style="1" customWidth="1"/>
    <col min="5633" max="5633" width="9.5" style="1" customWidth="1"/>
    <col min="5634" max="5634" width="59" style="1" customWidth="1"/>
    <col min="5635" max="5635" width="22.5" style="1" customWidth="1"/>
    <col min="5636" max="5888" width="12.125" style="1" customWidth="1"/>
    <col min="5889" max="5889" width="9.5" style="1" customWidth="1"/>
    <col min="5890" max="5890" width="59" style="1" customWidth="1"/>
    <col min="5891" max="5891" width="22.5" style="1" customWidth="1"/>
    <col min="5892" max="6144" width="12.125" style="1" customWidth="1"/>
    <col min="6145" max="6145" width="9.5" style="1" customWidth="1"/>
    <col min="6146" max="6146" width="59" style="1" customWidth="1"/>
    <col min="6147" max="6147" width="22.5" style="1" customWidth="1"/>
    <col min="6148" max="6400" width="12.125" style="1" customWidth="1"/>
    <col min="6401" max="6401" width="9.5" style="1" customWidth="1"/>
    <col min="6402" max="6402" width="59" style="1" customWidth="1"/>
    <col min="6403" max="6403" width="22.5" style="1" customWidth="1"/>
    <col min="6404" max="6656" width="12.125" style="1" customWidth="1"/>
    <col min="6657" max="6657" width="9.5" style="1" customWidth="1"/>
    <col min="6658" max="6658" width="59" style="1" customWidth="1"/>
    <col min="6659" max="6659" width="22.5" style="1" customWidth="1"/>
    <col min="6660" max="6912" width="12.125" style="1" customWidth="1"/>
    <col min="6913" max="6913" width="9.5" style="1" customWidth="1"/>
    <col min="6914" max="6914" width="59" style="1" customWidth="1"/>
    <col min="6915" max="6915" width="22.5" style="1" customWidth="1"/>
    <col min="6916" max="7168" width="12.125" style="1" customWidth="1"/>
    <col min="7169" max="7169" width="9.5" style="1" customWidth="1"/>
    <col min="7170" max="7170" width="59" style="1" customWidth="1"/>
    <col min="7171" max="7171" width="22.5" style="1" customWidth="1"/>
    <col min="7172" max="7424" width="12.125" style="1" customWidth="1"/>
    <col min="7425" max="7425" width="9.5" style="1" customWidth="1"/>
    <col min="7426" max="7426" width="59" style="1" customWidth="1"/>
    <col min="7427" max="7427" width="22.5" style="1" customWidth="1"/>
    <col min="7428" max="7680" width="12.125" style="1" customWidth="1"/>
    <col min="7681" max="7681" width="9.5" style="1" customWidth="1"/>
    <col min="7682" max="7682" width="59" style="1" customWidth="1"/>
    <col min="7683" max="7683" width="22.5" style="1" customWidth="1"/>
    <col min="7684" max="7936" width="12.125" style="1" customWidth="1"/>
    <col min="7937" max="7937" width="9.5" style="1" customWidth="1"/>
    <col min="7938" max="7938" width="59" style="1" customWidth="1"/>
    <col min="7939" max="7939" width="22.5" style="1" customWidth="1"/>
    <col min="7940" max="8192" width="12.125" style="1" customWidth="1"/>
    <col min="8193" max="8193" width="9.5" style="1" customWidth="1"/>
    <col min="8194" max="8194" width="59" style="1" customWidth="1"/>
    <col min="8195" max="8195" width="22.5" style="1" customWidth="1"/>
    <col min="8196" max="8448" width="12.125" style="1" customWidth="1"/>
    <col min="8449" max="8449" width="9.5" style="1" customWidth="1"/>
    <col min="8450" max="8450" width="59" style="1" customWidth="1"/>
    <col min="8451" max="8451" width="22.5" style="1" customWidth="1"/>
    <col min="8452" max="8704" width="12.125" style="1" customWidth="1"/>
    <col min="8705" max="8705" width="9.5" style="1" customWidth="1"/>
    <col min="8706" max="8706" width="59" style="1" customWidth="1"/>
    <col min="8707" max="8707" width="22.5" style="1" customWidth="1"/>
    <col min="8708" max="8960" width="12.125" style="1" customWidth="1"/>
    <col min="8961" max="8961" width="9.5" style="1" customWidth="1"/>
    <col min="8962" max="8962" width="59" style="1" customWidth="1"/>
    <col min="8963" max="8963" width="22.5" style="1" customWidth="1"/>
    <col min="8964" max="9216" width="12.125" style="1" customWidth="1"/>
    <col min="9217" max="9217" width="9.5" style="1" customWidth="1"/>
    <col min="9218" max="9218" width="59" style="1" customWidth="1"/>
    <col min="9219" max="9219" width="22.5" style="1" customWidth="1"/>
    <col min="9220" max="9472" width="12.125" style="1" customWidth="1"/>
    <col min="9473" max="9473" width="9.5" style="1" customWidth="1"/>
    <col min="9474" max="9474" width="59" style="1" customWidth="1"/>
    <col min="9475" max="9475" width="22.5" style="1" customWidth="1"/>
    <col min="9476" max="9728" width="12.125" style="1" customWidth="1"/>
    <col min="9729" max="9729" width="9.5" style="1" customWidth="1"/>
    <col min="9730" max="9730" width="59" style="1" customWidth="1"/>
    <col min="9731" max="9731" width="22.5" style="1" customWidth="1"/>
    <col min="9732" max="9984" width="12.125" style="1" customWidth="1"/>
    <col min="9985" max="9985" width="9.5" style="1" customWidth="1"/>
    <col min="9986" max="9986" width="59" style="1" customWidth="1"/>
    <col min="9987" max="9987" width="22.5" style="1" customWidth="1"/>
    <col min="9988" max="10240" width="12.125" style="1" customWidth="1"/>
    <col min="10241" max="10241" width="9.5" style="1" customWidth="1"/>
    <col min="10242" max="10242" width="59" style="1" customWidth="1"/>
    <col min="10243" max="10243" width="22.5" style="1" customWidth="1"/>
    <col min="10244" max="10496" width="12.125" style="1" customWidth="1"/>
    <col min="10497" max="10497" width="9.5" style="1" customWidth="1"/>
    <col min="10498" max="10498" width="59" style="1" customWidth="1"/>
    <col min="10499" max="10499" width="22.5" style="1" customWidth="1"/>
    <col min="10500" max="10752" width="12.125" style="1" customWidth="1"/>
    <col min="10753" max="10753" width="9.5" style="1" customWidth="1"/>
    <col min="10754" max="10754" width="59" style="1" customWidth="1"/>
    <col min="10755" max="10755" width="22.5" style="1" customWidth="1"/>
    <col min="10756" max="11008" width="12.125" style="1" customWidth="1"/>
    <col min="11009" max="11009" width="9.5" style="1" customWidth="1"/>
    <col min="11010" max="11010" width="59" style="1" customWidth="1"/>
    <col min="11011" max="11011" width="22.5" style="1" customWidth="1"/>
    <col min="11012" max="11264" width="12.125" style="1" customWidth="1"/>
    <col min="11265" max="11265" width="9.5" style="1" customWidth="1"/>
    <col min="11266" max="11266" width="59" style="1" customWidth="1"/>
    <col min="11267" max="11267" width="22.5" style="1" customWidth="1"/>
    <col min="11268" max="11520" width="12.125" style="1" customWidth="1"/>
    <col min="11521" max="11521" width="9.5" style="1" customWidth="1"/>
    <col min="11522" max="11522" width="59" style="1" customWidth="1"/>
    <col min="11523" max="11523" width="22.5" style="1" customWidth="1"/>
    <col min="11524" max="11776" width="12.125" style="1" customWidth="1"/>
    <col min="11777" max="11777" width="9.5" style="1" customWidth="1"/>
    <col min="11778" max="11778" width="59" style="1" customWidth="1"/>
    <col min="11779" max="11779" width="22.5" style="1" customWidth="1"/>
    <col min="11780" max="12032" width="12.125" style="1" customWidth="1"/>
    <col min="12033" max="12033" width="9.5" style="1" customWidth="1"/>
    <col min="12034" max="12034" width="59" style="1" customWidth="1"/>
    <col min="12035" max="12035" width="22.5" style="1" customWidth="1"/>
    <col min="12036" max="12288" width="12.125" style="1" customWidth="1"/>
    <col min="12289" max="12289" width="9.5" style="1" customWidth="1"/>
    <col min="12290" max="12290" width="59" style="1" customWidth="1"/>
    <col min="12291" max="12291" width="22.5" style="1" customWidth="1"/>
    <col min="12292" max="12544" width="12.125" style="1" customWidth="1"/>
    <col min="12545" max="12545" width="9.5" style="1" customWidth="1"/>
    <col min="12546" max="12546" width="59" style="1" customWidth="1"/>
    <col min="12547" max="12547" width="22.5" style="1" customWidth="1"/>
    <col min="12548" max="12800" width="12.125" style="1" customWidth="1"/>
    <col min="12801" max="12801" width="9.5" style="1" customWidth="1"/>
    <col min="12802" max="12802" width="59" style="1" customWidth="1"/>
    <col min="12803" max="12803" width="22.5" style="1" customWidth="1"/>
    <col min="12804" max="13056" width="12.125" style="1" customWidth="1"/>
    <col min="13057" max="13057" width="9.5" style="1" customWidth="1"/>
    <col min="13058" max="13058" width="59" style="1" customWidth="1"/>
    <col min="13059" max="13059" width="22.5" style="1" customWidth="1"/>
    <col min="13060" max="13312" width="12.125" style="1" customWidth="1"/>
    <col min="13313" max="13313" width="9.5" style="1" customWidth="1"/>
    <col min="13314" max="13314" width="59" style="1" customWidth="1"/>
    <col min="13315" max="13315" width="22.5" style="1" customWidth="1"/>
    <col min="13316" max="13568" width="12.125" style="1" customWidth="1"/>
    <col min="13569" max="13569" width="9.5" style="1" customWidth="1"/>
    <col min="13570" max="13570" width="59" style="1" customWidth="1"/>
    <col min="13571" max="13571" width="22.5" style="1" customWidth="1"/>
    <col min="13572" max="13824" width="12.125" style="1" customWidth="1"/>
    <col min="13825" max="13825" width="9.5" style="1" customWidth="1"/>
    <col min="13826" max="13826" width="59" style="1" customWidth="1"/>
    <col min="13827" max="13827" width="22.5" style="1" customWidth="1"/>
    <col min="13828" max="14080" width="12.125" style="1" customWidth="1"/>
    <col min="14081" max="14081" width="9.5" style="1" customWidth="1"/>
    <col min="14082" max="14082" width="59" style="1" customWidth="1"/>
    <col min="14083" max="14083" width="22.5" style="1" customWidth="1"/>
    <col min="14084" max="14336" width="12.125" style="1" customWidth="1"/>
    <col min="14337" max="14337" width="9.5" style="1" customWidth="1"/>
    <col min="14338" max="14338" width="59" style="1" customWidth="1"/>
    <col min="14339" max="14339" width="22.5" style="1" customWidth="1"/>
    <col min="14340" max="14592" width="12.125" style="1" customWidth="1"/>
    <col min="14593" max="14593" width="9.5" style="1" customWidth="1"/>
    <col min="14594" max="14594" width="59" style="1" customWidth="1"/>
    <col min="14595" max="14595" width="22.5" style="1" customWidth="1"/>
    <col min="14596" max="14848" width="12.125" style="1" customWidth="1"/>
    <col min="14849" max="14849" width="9.5" style="1" customWidth="1"/>
    <col min="14850" max="14850" width="59" style="1" customWidth="1"/>
    <col min="14851" max="14851" width="22.5" style="1" customWidth="1"/>
    <col min="14852" max="15104" width="12.125" style="1" customWidth="1"/>
    <col min="15105" max="15105" width="9.5" style="1" customWidth="1"/>
    <col min="15106" max="15106" width="59" style="1" customWidth="1"/>
    <col min="15107" max="15107" width="22.5" style="1" customWidth="1"/>
    <col min="15108" max="15360" width="12.125" style="1" customWidth="1"/>
    <col min="15361" max="15361" width="9.5" style="1" customWidth="1"/>
    <col min="15362" max="15362" width="59" style="1" customWidth="1"/>
    <col min="15363" max="15363" width="22.5" style="1" customWidth="1"/>
    <col min="15364" max="15616" width="12.125" style="1" customWidth="1"/>
    <col min="15617" max="15617" width="9.5" style="1" customWidth="1"/>
    <col min="15618" max="15618" width="59" style="1" customWidth="1"/>
    <col min="15619" max="15619" width="22.5" style="1" customWidth="1"/>
    <col min="15620" max="15872" width="12.125" style="1" customWidth="1"/>
    <col min="15873" max="15873" width="9.5" style="1" customWidth="1"/>
    <col min="15874" max="15874" width="59" style="1" customWidth="1"/>
    <col min="15875" max="15875" width="22.5" style="1" customWidth="1"/>
    <col min="15876" max="16128" width="12.125" style="1" customWidth="1"/>
    <col min="16129" max="16129" width="9.5" style="1" customWidth="1"/>
    <col min="16130" max="16130" width="59" style="1" customWidth="1"/>
    <col min="16131" max="16131" width="22.5" style="1" customWidth="1"/>
    <col min="16132" max="16384" width="12.125" style="1" customWidth="1"/>
  </cols>
  <sheetData>
    <row r="1" spans="1:3" ht="44.25" customHeight="1">
      <c r="A1" s="2" t="s">
        <v>297</v>
      </c>
      <c r="B1" s="2"/>
      <c r="C1" s="2"/>
    </row>
    <row r="2" spans="1:3" ht="17.100000000000001" customHeight="1">
      <c r="A2" s="15"/>
      <c r="B2" s="15"/>
      <c r="C2" s="16" t="s">
        <v>0</v>
      </c>
    </row>
    <row r="3" spans="1:3" ht="17.100000000000001" customHeight="1">
      <c r="A3" s="5" t="s">
        <v>1</v>
      </c>
      <c r="B3" s="5" t="s">
        <v>2</v>
      </c>
      <c r="C3" s="5" t="s">
        <v>3</v>
      </c>
    </row>
    <row r="4" spans="1:3" ht="17.100000000000001" customHeight="1">
      <c r="A4" s="17"/>
      <c r="B4" s="5" t="s">
        <v>60</v>
      </c>
      <c r="C4" s="7">
        <f>SUM(C5,C13,C19,C28,C39,C68,C84,C125,C130,C137,C141,C164,C183)</f>
        <v>1306</v>
      </c>
    </row>
    <row r="5" spans="1:3" ht="17.100000000000001" customHeight="1">
      <c r="A5" s="18">
        <v>206</v>
      </c>
      <c r="B5" s="19" t="s">
        <v>61</v>
      </c>
      <c r="C5" s="7">
        <f>SUM(C6)</f>
        <v>0</v>
      </c>
    </row>
    <row r="6" spans="1:3" ht="17.100000000000001" customHeight="1">
      <c r="A6" s="18">
        <v>20610</v>
      </c>
      <c r="B6" s="19" t="s">
        <v>62</v>
      </c>
      <c r="C6" s="7">
        <f>SUM(C7:C12)</f>
        <v>0</v>
      </c>
    </row>
    <row r="7" spans="1:3" ht="17.100000000000001" customHeight="1">
      <c r="A7" s="18">
        <v>2061001</v>
      </c>
      <c r="B7" s="6" t="s">
        <v>63</v>
      </c>
      <c r="C7" s="7">
        <v>0</v>
      </c>
    </row>
    <row r="8" spans="1:3" ht="17.100000000000001" customHeight="1">
      <c r="A8" s="18">
        <v>2061002</v>
      </c>
      <c r="B8" s="6" t="s">
        <v>64</v>
      </c>
      <c r="C8" s="7">
        <v>0</v>
      </c>
    </row>
    <row r="9" spans="1:3" ht="17.100000000000001" customHeight="1">
      <c r="A9" s="18">
        <v>2061003</v>
      </c>
      <c r="B9" s="6" t="s">
        <v>65</v>
      </c>
      <c r="C9" s="7">
        <v>0</v>
      </c>
    </row>
    <row r="10" spans="1:3" ht="17.100000000000001" customHeight="1">
      <c r="A10" s="18">
        <v>2061004</v>
      </c>
      <c r="B10" s="6" t="s">
        <v>66</v>
      </c>
      <c r="C10" s="7">
        <v>0</v>
      </c>
    </row>
    <row r="11" spans="1:3" ht="17.100000000000001" customHeight="1">
      <c r="A11" s="18">
        <v>2061005</v>
      </c>
      <c r="B11" s="6" t="s">
        <v>67</v>
      </c>
      <c r="C11" s="7">
        <v>0</v>
      </c>
    </row>
    <row r="12" spans="1:3" ht="17.100000000000001" customHeight="1">
      <c r="A12" s="18">
        <v>2061099</v>
      </c>
      <c r="B12" s="6" t="s">
        <v>68</v>
      </c>
      <c r="C12" s="7">
        <v>0</v>
      </c>
    </row>
    <row r="13" spans="1:3" ht="17.100000000000001" customHeight="1">
      <c r="A13" s="18">
        <v>207</v>
      </c>
      <c r="B13" s="19" t="s">
        <v>69</v>
      </c>
      <c r="C13" s="7">
        <f>C14</f>
        <v>0</v>
      </c>
    </row>
    <row r="14" spans="1:3" ht="17.100000000000001" customHeight="1">
      <c r="A14" s="18">
        <v>20707</v>
      </c>
      <c r="B14" s="19" t="s">
        <v>70</v>
      </c>
      <c r="C14" s="7">
        <f>SUM(C15:C18)</f>
        <v>0</v>
      </c>
    </row>
    <row r="15" spans="1:3" ht="17.100000000000001" customHeight="1">
      <c r="A15" s="18">
        <v>2070701</v>
      </c>
      <c r="B15" s="6" t="s">
        <v>71</v>
      </c>
      <c r="C15" s="7">
        <v>0</v>
      </c>
    </row>
    <row r="16" spans="1:3" ht="17.100000000000001" customHeight="1">
      <c r="A16" s="18">
        <v>2070702</v>
      </c>
      <c r="B16" s="6" t="s">
        <v>72</v>
      </c>
      <c r="C16" s="7">
        <v>0</v>
      </c>
    </row>
    <row r="17" spans="1:3" ht="17.100000000000001" customHeight="1">
      <c r="A17" s="18">
        <v>2070703</v>
      </c>
      <c r="B17" s="6" t="s">
        <v>73</v>
      </c>
      <c r="C17" s="7">
        <v>0</v>
      </c>
    </row>
    <row r="18" spans="1:3" ht="17.100000000000001" customHeight="1">
      <c r="A18" s="18">
        <v>2070799</v>
      </c>
      <c r="B18" s="6" t="s">
        <v>74</v>
      </c>
      <c r="C18" s="7">
        <v>0</v>
      </c>
    </row>
    <row r="19" spans="1:3" ht="17.100000000000001" customHeight="1">
      <c r="A19" s="18">
        <v>208</v>
      </c>
      <c r="B19" s="19" t="s">
        <v>75</v>
      </c>
      <c r="C19" s="7">
        <f>C20+C24</f>
        <v>55</v>
      </c>
    </row>
    <row r="20" spans="1:3" ht="17.100000000000001" customHeight="1">
      <c r="A20" s="18">
        <v>20822</v>
      </c>
      <c r="B20" s="19" t="s">
        <v>76</v>
      </c>
      <c r="C20" s="7">
        <f>SUM(C21:C23)</f>
        <v>55</v>
      </c>
    </row>
    <row r="21" spans="1:3" ht="17.100000000000001" customHeight="1">
      <c r="A21" s="18">
        <v>2082201</v>
      </c>
      <c r="B21" s="6" t="s">
        <v>77</v>
      </c>
      <c r="C21" s="7">
        <v>4</v>
      </c>
    </row>
    <row r="22" spans="1:3" ht="17.100000000000001" customHeight="1">
      <c r="A22" s="18">
        <v>2082202</v>
      </c>
      <c r="B22" s="6" t="s">
        <v>78</v>
      </c>
      <c r="C22" s="7">
        <v>51</v>
      </c>
    </row>
    <row r="23" spans="1:3" ht="17.100000000000001" customHeight="1">
      <c r="A23" s="18">
        <v>2082299</v>
      </c>
      <c r="B23" s="6" t="s">
        <v>79</v>
      </c>
      <c r="C23" s="7">
        <v>0</v>
      </c>
    </row>
    <row r="24" spans="1:3" ht="17.100000000000001" customHeight="1">
      <c r="A24" s="18">
        <v>20823</v>
      </c>
      <c r="B24" s="19" t="s">
        <v>80</v>
      </c>
      <c r="C24" s="7">
        <f>SUM(C25:C27)</f>
        <v>0</v>
      </c>
    </row>
    <row r="25" spans="1:3" ht="17.100000000000001" customHeight="1">
      <c r="A25" s="18">
        <v>2082301</v>
      </c>
      <c r="B25" s="6" t="s">
        <v>77</v>
      </c>
      <c r="C25" s="7">
        <v>0</v>
      </c>
    </row>
    <row r="26" spans="1:3" ht="17.100000000000001" customHeight="1">
      <c r="A26" s="18">
        <v>2082302</v>
      </c>
      <c r="B26" s="6" t="s">
        <v>78</v>
      </c>
      <c r="C26" s="7">
        <v>0</v>
      </c>
    </row>
    <row r="27" spans="1:3" ht="17.100000000000001" customHeight="1">
      <c r="A27" s="18">
        <v>2082399</v>
      </c>
      <c r="B27" s="6" t="s">
        <v>81</v>
      </c>
      <c r="C27" s="7">
        <v>0</v>
      </c>
    </row>
    <row r="28" spans="1:3" ht="17.100000000000001" customHeight="1">
      <c r="A28" s="18">
        <v>211</v>
      </c>
      <c r="B28" s="19" t="s">
        <v>82</v>
      </c>
      <c r="C28" s="7">
        <f>SUM(C29,C34)</f>
        <v>0</v>
      </c>
    </row>
    <row r="29" spans="1:3" ht="17.100000000000001" customHeight="1">
      <c r="A29" s="18">
        <v>21160</v>
      </c>
      <c r="B29" s="19" t="s">
        <v>83</v>
      </c>
      <c r="C29" s="7">
        <f>SUM(C30:C33)</f>
        <v>0</v>
      </c>
    </row>
    <row r="30" spans="1:3" ht="17.100000000000001" customHeight="1">
      <c r="A30" s="18">
        <v>2116001</v>
      </c>
      <c r="B30" s="6" t="s">
        <v>84</v>
      </c>
      <c r="C30" s="7">
        <v>0</v>
      </c>
    </row>
    <row r="31" spans="1:3" ht="17.100000000000001" customHeight="1">
      <c r="A31" s="18">
        <v>2116002</v>
      </c>
      <c r="B31" s="6" t="s">
        <v>85</v>
      </c>
      <c r="C31" s="7">
        <v>0</v>
      </c>
    </row>
    <row r="32" spans="1:3" ht="17.100000000000001" customHeight="1">
      <c r="A32" s="18">
        <v>2116003</v>
      </c>
      <c r="B32" s="6" t="s">
        <v>86</v>
      </c>
      <c r="C32" s="7">
        <v>0</v>
      </c>
    </row>
    <row r="33" spans="1:3" ht="17.100000000000001" customHeight="1">
      <c r="A33" s="18">
        <v>2116099</v>
      </c>
      <c r="B33" s="6" t="s">
        <v>87</v>
      </c>
      <c r="C33" s="7">
        <v>0</v>
      </c>
    </row>
    <row r="34" spans="1:3" ht="17.100000000000001" customHeight="1">
      <c r="A34" s="18">
        <v>21161</v>
      </c>
      <c r="B34" s="19" t="s">
        <v>88</v>
      </c>
      <c r="C34" s="7">
        <f>SUM(C35:C38)</f>
        <v>0</v>
      </c>
    </row>
    <row r="35" spans="1:3" ht="17.100000000000001" customHeight="1">
      <c r="A35" s="18">
        <v>2116101</v>
      </c>
      <c r="B35" s="6" t="s">
        <v>89</v>
      </c>
      <c r="C35" s="7">
        <v>0</v>
      </c>
    </row>
    <row r="36" spans="1:3" ht="17.100000000000001" customHeight="1">
      <c r="A36" s="18">
        <v>2116102</v>
      </c>
      <c r="B36" s="6" t="s">
        <v>90</v>
      </c>
      <c r="C36" s="7">
        <v>0</v>
      </c>
    </row>
    <row r="37" spans="1:3" ht="17.100000000000001" customHeight="1">
      <c r="A37" s="18">
        <v>2116103</v>
      </c>
      <c r="B37" s="6" t="s">
        <v>91</v>
      </c>
      <c r="C37" s="7">
        <v>0</v>
      </c>
    </row>
    <row r="38" spans="1:3" ht="17.100000000000001" customHeight="1">
      <c r="A38" s="18">
        <v>2116104</v>
      </c>
      <c r="B38" s="6" t="s">
        <v>92</v>
      </c>
      <c r="C38" s="7">
        <v>0</v>
      </c>
    </row>
    <row r="39" spans="1:3" ht="17.100000000000001" customHeight="1">
      <c r="A39" s="18">
        <v>212</v>
      </c>
      <c r="B39" s="19" t="s">
        <v>93</v>
      </c>
      <c r="C39" s="7">
        <f>SUM(C40,C53,C57:C58,C64)</f>
        <v>61</v>
      </c>
    </row>
    <row r="40" spans="1:3" ht="17.100000000000001" customHeight="1">
      <c r="A40" s="18">
        <v>21208</v>
      </c>
      <c r="B40" s="19" t="s">
        <v>94</v>
      </c>
      <c r="C40" s="7">
        <f>SUM(C41:C52)</f>
        <v>36</v>
      </c>
    </row>
    <row r="41" spans="1:3" ht="17.100000000000001" customHeight="1">
      <c r="A41" s="18">
        <v>2120801</v>
      </c>
      <c r="B41" s="6" t="s">
        <v>95</v>
      </c>
      <c r="C41" s="7">
        <v>36</v>
      </c>
    </row>
    <row r="42" spans="1:3" ht="17.100000000000001" customHeight="1">
      <c r="A42" s="18">
        <v>2120802</v>
      </c>
      <c r="B42" s="6" t="s">
        <v>96</v>
      </c>
      <c r="C42" s="7">
        <v>0</v>
      </c>
    </row>
    <row r="43" spans="1:3" ht="17.100000000000001" customHeight="1">
      <c r="A43" s="18">
        <v>2120803</v>
      </c>
      <c r="B43" s="6" t="s">
        <v>97</v>
      </c>
      <c r="C43" s="7">
        <v>0</v>
      </c>
    </row>
    <row r="44" spans="1:3" ht="17.100000000000001" customHeight="1">
      <c r="A44" s="18">
        <v>2120804</v>
      </c>
      <c r="B44" s="6" t="s">
        <v>98</v>
      </c>
      <c r="C44" s="7">
        <v>0</v>
      </c>
    </row>
    <row r="45" spans="1:3" ht="17.100000000000001" customHeight="1">
      <c r="A45" s="18">
        <v>2120805</v>
      </c>
      <c r="B45" s="6" t="s">
        <v>99</v>
      </c>
      <c r="C45" s="7">
        <v>0</v>
      </c>
    </row>
    <row r="46" spans="1:3" ht="17.100000000000001" customHeight="1">
      <c r="A46" s="18">
        <v>2120806</v>
      </c>
      <c r="B46" s="6" t="s">
        <v>100</v>
      </c>
      <c r="C46" s="7">
        <v>0</v>
      </c>
    </row>
    <row r="47" spans="1:3" ht="17.100000000000001" customHeight="1">
      <c r="A47" s="18">
        <v>2120807</v>
      </c>
      <c r="B47" s="6" t="s">
        <v>101</v>
      </c>
      <c r="C47" s="7">
        <v>0</v>
      </c>
    </row>
    <row r="48" spans="1:3" ht="17.100000000000001" customHeight="1">
      <c r="A48" s="18">
        <v>2120809</v>
      </c>
      <c r="B48" s="6" t="s">
        <v>102</v>
      </c>
      <c r="C48" s="7">
        <v>0</v>
      </c>
    </row>
    <row r="49" spans="1:3" ht="17.100000000000001" customHeight="1">
      <c r="A49" s="18">
        <v>2120810</v>
      </c>
      <c r="B49" s="6" t="s">
        <v>103</v>
      </c>
      <c r="C49" s="7">
        <v>0</v>
      </c>
    </row>
    <row r="50" spans="1:3" ht="17.100000000000001" customHeight="1">
      <c r="A50" s="18">
        <v>2120811</v>
      </c>
      <c r="B50" s="6" t="s">
        <v>104</v>
      </c>
      <c r="C50" s="7">
        <v>0</v>
      </c>
    </row>
    <row r="51" spans="1:3" ht="17.100000000000001" customHeight="1">
      <c r="A51" s="18">
        <v>2120813</v>
      </c>
      <c r="B51" s="6" t="s">
        <v>105</v>
      </c>
      <c r="C51" s="7">
        <v>0</v>
      </c>
    </row>
    <row r="52" spans="1:3" ht="17.100000000000001" customHeight="1">
      <c r="A52" s="18">
        <v>2120899</v>
      </c>
      <c r="B52" s="6" t="s">
        <v>106</v>
      </c>
      <c r="C52" s="7">
        <v>0</v>
      </c>
    </row>
    <row r="53" spans="1:3" ht="17.100000000000001" customHeight="1">
      <c r="A53" s="18">
        <v>21210</v>
      </c>
      <c r="B53" s="19" t="s">
        <v>107</v>
      </c>
      <c r="C53" s="7">
        <f>SUM(C54:C56)</f>
        <v>0</v>
      </c>
    </row>
    <row r="54" spans="1:3" ht="17.100000000000001" customHeight="1">
      <c r="A54" s="18">
        <v>2121001</v>
      </c>
      <c r="B54" s="6" t="s">
        <v>95</v>
      </c>
      <c r="C54" s="7">
        <v>0</v>
      </c>
    </row>
    <row r="55" spans="1:3" ht="17.100000000000001" customHeight="1">
      <c r="A55" s="18">
        <v>2121002</v>
      </c>
      <c r="B55" s="6" t="s">
        <v>96</v>
      </c>
      <c r="C55" s="7">
        <v>0</v>
      </c>
    </row>
    <row r="56" spans="1:3" ht="17.100000000000001" customHeight="1">
      <c r="A56" s="18">
        <v>2121099</v>
      </c>
      <c r="B56" s="6" t="s">
        <v>108</v>
      </c>
      <c r="C56" s="7">
        <v>0</v>
      </c>
    </row>
    <row r="57" spans="1:3" ht="17.100000000000001" customHeight="1">
      <c r="A57" s="18">
        <v>21211</v>
      </c>
      <c r="B57" s="19" t="s">
        <v>109</v>
      </c>
      <c r="C57" s="7">
        <v>25</v>
      </c>
    </row>
    <row r="58" spans="1:3" ht="17.100000000000001" customHeight="1">
      <c r="A58" s="18">
        <v>21213</v>
      </c>
      <c r="B58" s="19" t="s">
        <v>110</v>
      </c>
      <c r="C58" s="7">
        <f>SUM(C59:C63)</f>
        <v>0</v>
      </c>
    </row>
    <row r="59" spans="1:3" ht="17.100000000000001" customHeight="1">
      <c r="A59" s="18">
        <v>2121301</v>
      </c>
      <c r="B59" s="6" t="s">
        <v>111</v>
      </c>
      <c r="C59" s="7">
        <v>0</v>
      </c>
    </row>
    <row r="60" spans="1:3" ht="17.100000000000001" customHeight="1">
      <c r="A60" s="18">
        <v>2121302</v>
      </c>
      <c r="B60" s="6" t="s">
        <v>112</v>
      </c>
      <c r="C60" s="7">
        <v>0</v>
      </c>
    </row>
    <row r="61" spans="1:3" ht="17.100000000000001" customHeight="1">
      <c r="A61" s="18">
        <v>2121303</v>
      </c>
      <c r="B61" s="6" t="s">
        <v>113</v>
      </c>
      <c r="C61" s="7">
        <v>0</v>
      </c>
    </row>
    <row r="62" spans="1:3" ht="17.100000000000001" customHeight="1">
      <c r="A62" s="18">
        <v>2121304</v>
      </c>
      <c r="B62" s="6" t="s">
        <v>114</v>
      </c>
      <c r="C62" s="7">
        <v>0</v>
      </c>
    </row>
    <row r="63" spans="1:3" ht="17.100000000000001" customHeight="1">
      <c r="A63" s="18">
        <v>2121399</v>
      </c>
      <c r="B63" s="6" t="s">
        <v>115</v>
      </c>
      <c r="C63" s="7">
        <v>0</v>
      </c>
    </row>
    <row r="64" spans="1:3" ht="17.100000000000001" customHeight="1">
      <c r="A64" s="18">
        <v>21214</v>
      </c>
      <c r="B64" s="19" t="s">
        <v>116</v>
      </c>
      <c r="C64" s="7">
        <f>SUM(C65:C67)</f>
        <v>0</v>
      </c>
    </row>
    <row r="65" spans="1:3" ht="17.100000000000001" customHeight="1">
      <c r="A65" s="18">
        <v>2121401</v>
      </c>
      <c r="B65" s="6" t="s">
        <v>117</v>
      </c>
      <c r="C65" s="7">
        <v>0</v>
      </c>
    </row>
    <row r="66" spans="1:3" ht="17.100000000000001" customHeight="1">
      <c r="A66" s="18">
        <v>2121402</v>
      </c>
      <c r="B66" s="6" t="s">
        <v>118</v>
      </c>
      <c r="C66" s="7">
        <v>0</v>
      </c>
    </row>
    <row r="67" spans="1:3" ht="17.100000000000001" customHeight="1">
      <c r="A67" s="18">
        <v>2121499</v>
      </c>
      <c r="B67" s="6" t="s">
        <v>119</v>
      </c>
      <c r="C67" s="7">
        <v>0</v>
      </c>
    </row>
    <row r="68" spans="1:3" ht="17.100000000000001" customHeight="1">
      <c r="A68" s="18">
        <v>213</v>
      </c>
      <c r="B68" s="19" t="s">
        <v>120</v>
      </c>
      <c r="C68" s="7">
        <f>SUM(C69,C74,C79)</f>
        <v>0</v>
      </c>
    </row>
    <row r="69" spans="1:3" ht="16.5" customHeight="1">
      <c r="A69" s="18">
        <v>21366</v>
      </c>
      <c r="B69" s="19" t="s">
        <v>121</v>
      </c>
      <c r="C69" s="7">
        <f>SUM(C70:C73)</f>
        <v>0</v>
      </c>
    </row>
    <row r="70" spans="1:3" ht="17.100000000000001" customHeight="1">
      <c r="A70" s="18">
        <v>2136601</v>
      </c>
      <c r="B70" s="6" t="s">
        <v>78</v>
      </c>
      <c r="C70" s="7">
        <v>0</v>
      </c>
    </row>
    <row r="71" spans="1:3" ht="17.100000000000001" customHeight="1">
      <c r="A71" s="18">
        <v>2136602</v>
      </c>
      <c r="B71" s="6" t="s">
        <v>122</v>
      </c>
      <c r="C71" s="7">
        <v>0</v>
      </c>
    </row>
    <row r="72" spans="1:3" ht="17.100000000000001" customHeight="1">
      <c r="A72" s="18">
        <v>2136603</v>
      </c>
      <c r="B72" s="6" t="s">
        <v>123</v>
      </c>
      <c r="C72" s="7">
        <v>0</v>
      </c>
    </row>
    <row r="73" spans="1:3" ht="17.100000000000001" customHeight="1">
      <c r="A73" s="18">
        <v>2136699</v>
      </c>
      <c r="B73" s="6" t="s">
        <v>124</v>
      </c>
      <c r="C73" s="7">
        <v>0</v>
      </c>
    </row>
    <row r="74" spans="1:3" ht="17.100000000000001" customHeight="1">
      <c r="A74" s="18">
        <v>21367</v>
      </c>
      <c r="B74" s="19" t="s">
        <v>125</v>
      </c>
      <c r="C74" s="7">
        <f>SUM(C75:C78)</f>
        <v>0</v>
      </c>
    </row>
    <row r="75" spans="1:3" ht="17.100000000000001" customHeight="1">
      <c r="A75" s="18">
        <v>2136701</v>
      </c>
      <c r="B75" s="6" t="s">
        <v>78</v>
      </c>
      <c r="C75" s="7">
        <v>0</v>
      </c>
    </row>
    <row r="76" spans="1:3" ht="17.100000000000001" customHeight="1">
      <c r="A76" s="18">
        <v>2136702</v>
      </c>
      <c r="B76" s="6" t="s">
        <v>122</v>
      </c>
      <c r="C76" s="7">
        <v>0</v>
      </c>
    </row>
    <row r="77" spans="1:3" ht="17.100000000000001" customHeight="1">
      <c r="A77" s="18">
        <v>2136703</v>
      </c>
      <c r="B77" s="6" t="s">
        <v>126</v>
      </c>
      <c r="C77" s="7">
        <v>0</v>
      </c>
    </row>
    <row r="78" spans="1:3" ht="17.100000000000001" customHeight="1">
      <c r="A78" s="18">
        <v>2136799</v>
      </c>
      <c r="B78" s="6" t="s">
        <v>127</v>
      </c>
      <c r="C78" s="7">
        <v>0</v>
      </c>
    </row>
    <row r="79" spans="1:3" ht="17.100000000000001" customHeight="1">
      <c r="A79" s="18">
        <v>21369</v>
      </c>
      <c r="B79" s="19" t="s">
        <v>128</v>
      </c>
      <c r="C79" s="7">
        <f>SUM(C80:C83)</f>
        <v>0</v>
      </c>
    </row>
    <row r="80" spans="1:3" ht="17.100000000000001" customHeight="1">
      <c r="A80" s="18">
        <v>2136901</v>
      </c>
      <c r="B80" s="6" t="s">
        <v>129</v>
      </c>
      <c r="C80" s="7">
        <v>0</v>
      </c>
    </row>
    <row r="81" spans="1:3" ht="17.100000000000001" customHeight="1">
      <c r="A81" s="18">
        <v>2136902</v>
      </c>
      <c r="B81" s="6" t="s">
        <v>130</v>
      </c>
      <c r="C81" s="7">
        <v>0</v>
      </c>
    </row>
    <row r="82" spans="1:3" ht="17.100000000000001" customHeight="1">
      <c r="A82" s="18">
        <v>2136903</v>
      </c>
      <c r="B82" s="6" t="s">
        <v>131</v>
      </c>
      <c r="C82" s="7">
        <v>0</v>
      </c>
    </row>
    <row r="83" spans="1:3" ht="17.100000000000001" customHeight="1">
      <c r="A83" s="18">
        <v>2136999</v>
      </c>
      <c r="B83" s="6" t="s">
        <v>132</v>
      </c>
      <c r="C83" s="7">
        <v>0</v>
      </c>
    </row>
    <row r="84" spans="1:3" ht="17.100000000000001" customHeight="1">
      <c r="A84" s="18">
        <v>214</v>
      </c>
      <c r="B84" s="19" t="s">
        <v>133</v>
      </c>
      <c r="C84" s="7">
        <f>SUM(C85,C90,C95,C100,C109,C116)</f>
        <v>0</v>
      </c>
    </row>
    <row r="85" spans="1:3" ht="17.100000000000001" customHeight="1">
      <c r="A85" s="18">
        <v>21460</v>
      </c>
      <c r="B85" s="19" t="s">
        <v>134</v>
      </c>
      <c r="C85" s="7">
        <f>SUM(C86:C89)</f>
        <v>0</v>
      </c>
    </row>
    <row r="86" spans="1:3" ht="17.100000000000001" customHeight="1">
      <c r="A86" s="18">
        <v>2146001</v>
      </c>
      <c r="B86" s="6" t="s">
        <v>135</v>
      </c>
      <c r="C86" s="7">
        <v>0</v>
      </c>
    </row>
    <row r="87" spans="1:3" ht="17.100000000000001" customHeight="1">
      <c r="A87" s="18">
        <v>2146002</v>
      </c>
      <c r="B87" s="6" t="s">
        <v>136</v>
      </c>
      <c r="C87" s="7">
        <v>0</v>
      </c>
    </row>
    <row r="88" spans="1:3" ht="17.100000000000001" customHeight="1">
      <c r="A88" s="18">
        <v>2146003</v>
      </c>
      <c r="B88" s="6" t="s">
        <v>137</v>
      </c>
      <c r="C88" s="7">
        <v>0</v>
      </c>
    </row>
    <row r="89" spans="1:3" ht="17.100000000000001" customHeight="1">
      <c r="A89" s="18">
        <v>2146099</v>
      </c>
      <c r="B89" s="6" t="s">
        <v>138</v>
      </c>
      <c r="C89" s="7">
        <v>0</v>
      </c>
    </row>
    <row r="90" spans="1:3" ht="17.100000000000001" customHeight="1">
      <c r="A90" s="18">
        <v>21462</v>
      </c>
      <c r="B90" s="19" t="s">
        <v>139</v>
      </c>
      <c r="C90" s="7">
        <f>SUM(C91:C94)</f>
        <v>0</v>
      </c>
    </row>
    <row r="91" spans="1:3" ht="17.100000000000001" customHeight="1">
      <c r="A91" s="18">
        <v>2146201</v>
      </c>
      <c r="B91" s="6" t="s">
        <v>137</v>
      </c>
      <c r="C91" s="7">
        <v>0</v>
      </c>
    </row>
    <row r="92" spans="1:3" ht="17.100000000000001" customHeight="1">
      <c r="A92" s="18">
        <v>2146202</v>
      </c>
      <c r="B92" s="6" t="s">
        <v>140</v>
      </c>
      <c r="C92" s="7">
        <v>0</v>
      </c>
    </row>
    <row r="93" spans="1:3" ht="17.100000000000001" customHeight="1">
      <c r="A93" s="18">
        <v>2146203</v>
      </c>
      <c r="B93" s="6" t="s">
        <v>141</v>
      </c>
      <c r="C93" s="7">
        <v>0</v>
      </c>
    </row>
    <row r="94" spans="1:3" ht="17.100000000000001" customHeight="1">
      <c r="A94" s="18">
        <v>2146299</v>
      </c>
      <c r="B94" s="6" t="s">
        <v>142</v>
      </c>
      <c r="C94" s="7">
        <v>0</v>
      </c>
    </row>
    <row r="95" spans="1:3" ht="17.100000000000001" customHeight="1">
      <c r="A95" s="18">
        <v>21463</v>
      </c>
      <c r="B95" s="19" t="s">
        <v>143</v>
      </c>
      <c r="C95" s="7">
        <f>SUM(C96:C99)</f>
        <v>0</v>
      </c>
    </row>
    <row r="96" spans="1:3" ht="17.100000000000001" customHeight="1">
      <c r="A96" s="18">
        <v>2146301</v>
      </c>
      <c r="B96" s="6" t="s">
        <v>144</v>
      </c>
      <c r="C96" s="7">
        <v>0</v>
      </c>
    </row>
    <row r="97" spans="1:3" ht="17.100000000000001" customHeight="1">
      <c r="A97" s="18">
        <v>2146302</v>
      </c>
      <c r="B97" s="6" t="s">
        <v>145</v>
      </c>
      <c r="C97" s="7">
        <v>0</v>
      </c>
    </row>
    <row r="98" spans="1:3" ht="17.100000000000001" customHeight="1">
      <c r="A98" s="18">
        <v>2146303</v>
      </c>
      <c r="B98" s="6" t="s">
        <v>146</v>
      </c>
      <c r="C98" s="7">
        <v>0</v>
      </c>
    </row>
    <row r="99" spans="1:3" ht="17.100000000000001" customHeight="1">
      <c r="A99" s="18">
        <v>2146399</v>
      </c>
      <c r="B99" s="6" t="s">
        <v>147</v>
      </c>
      <c r="C99" s="7">
        <v>0</v>
      </c>
    </row>
    <row r="100" spans="1:3" ht="17.100000000000001" customHeight="1">
      <c r="A100" s="18">
        <v>21464</v>
      </c>
      <c r="B100" s="19" t="s">
        <v>148</v>
      </c>
      <c r="C100" s="7">
        <f>SUM(C101:C108)</f>
        <v>0</v>
      </c>
    </row>
    <row r="101" spans="1:3" ht="17.100000000000001" customHeight="1">
      <c r="A101" s="18">
        <v>2146401</v>
      </c>
      <c r="B101" s="6" t="s">
        <v>149</v>
      </c>
      <c r="C101" s="7">
        <v>0</v>
      </c>
    </row>
    <row r="102" spans="1:3" ht="17.100000000000001" customHeight="1">
      <c r="A102" s="18">
        <v>2146402</v>
      </c>
      <c r="B102" s="6" t="s">
        <v>150</v>
      </c>
      <c r="C102" s="7">
        <v>0</v>
      </c>
    </row>
    <row r="103" spans="1:3" ht="17.100000000000001" customHeight="1">
      <c r="A103" s="18">
        <v>2146403</v>
      </c>
      <c r="B103" s="6" t="s">
        <v>151</v>
      </c>
      <c r="C103" s="7">
        <v>0</v>
      </c>
    </row>
    <row r="104" spans="1:3" ht="17.100000000000001" customHeight="1">
      <c r="A104" s="18">
        <v>2146404</v>
      </c>
      <c r="B104" s="6" t="s">
        <v>152</v>
      </c>
      <c r="C104" s="7">
        <v>0</v>
      </c>
    </row>
    <row r="105" spans="1:3" ht="17.100000000000001" customHeight="1">
      <c r="A105" s="18">
        <v>2146405</v>
      </c>
      <c r="B105" s="6" t="s">
        <v>153</v>
      </c>
      <c r="C105" s="7">
        <v>0</v>
      </c>
    </row>
    <row r="106" spans="1:3" ht="17.100000000000001" customHeight="1">
      <c r="A106" s="18">
        <v>2146406</v>
      </c>
      <c r="B106" s="6" t="s">
        <v>154</v>
      </c>
      <c r="C106" s="7">
        <v>0</v>
      </c>
    </row>
    <row r="107" spans="1:3" ht="17.100000000000001" customHeight="1">
      <c r="A107" s="18">
        <v>2146407</v>
      </c>
      <c r="B107" s="6" t="s">
        <v>155</v>
      </c>
      <c r="C107" s="7">
        <v>0</v>
      </c>
    </row>
    <row r="108" spans="1:3" ht="17.100000000000001" customHeight="1">
      <c r="A108" s="18">
        <v>2146499</v>
      </c>
      <c r="B108" s="6" t="s">
        <v>156</v>
      </c>
      <c r="C108" s="7">
        <v>0</v>
      </c>
    </row>
    <row r="109" spans="1:3" ht="17.100000000000001" customHeight="1">
      <c r="A109" s="18">
        <v>21468</v>
      </c>
      <c r="B109" s="19" t="s">
        <v>157</v>
      </c>
      <c r="C109" s="7">
        <f>SUM(C110:C115)</f>
        <v>0</v>
      </c>
    </row>
    <row r="110" spans="1:3" ht="17.100000000000001" customHeight="1">
      <c r="A110" s="18">
        <v>2146801</v>
      </c>
      <c r="B110" s="6" t="s">
        <v>158</v>
      </c>
      <c r="C110" s="7">
        <v>0</v>
      </c>
    </row>
    <row r="111" spans="1:3" ht="17.100000000000001" customHeight="1">
      <c r="A111" s="18">
        <v>2146802</v>
      </c>
      <c r="B111" s="6" t="s">
        <v>159</v>
      </c>
      <c r="C111" s="7">
        <v>0</v>
      </c>
    </row>
    <row r="112" spans="1:3" ht="17.100000000000001" customHeight="1">
      <c r="A112" s="18">
        <v>2146803</v>
      </c>
      <c r="B112" s="6" t="s">
        <v>160</v>
      </c>
      <c r="C112" s="7">
        <v>0</v>
      </c>
    </row>
    <row r="113" spans="1:3" ht="17.100000000000001" customHeight="1">
      <c r="A113" s="18">
        <v>2146804</v>
      </c>
      <c r="B113" s="6" t="s">
        <v>161</v>
      </c>
      <c r="C113" s="7">
        <v>0</v>
      </c>
    </row>
    <row r="114" spans="1:3" ht="17.100000000000001" customHeight="1">
      <c r="A114" s="18">
        <v>2146805</v>
      </c>
      <c r="B114" s="6" t="s">
        <v>162</v>
      </c>
      <c r="C114" s="7">
        <v>0</v>
      </c>
    </row>
    <row r="115" spans="1:3" ht="17.100000000000001" customHeight="1">
      <c r="A115" s="18">
        <v>2146899</v>
      </c>
      <c r="B115" s="6" t="s">
        <v>163</v>
      </c>
      <c r="C115" s="7">
        <v>0</v>
      </c>
    </row>
    <row r="116" spans="1:3" ht="17.100000000000001" customHeight="1">
      <c r="A116" s="18">
        <v>21469</v>
      </c>
      <c r="B116" s="19" t="s">
        <v>164</v>
      </c>
      <c r="C116" s="7">
        <f>SUM(C117:C124)</f>
        <v>0</v>
      </c>
    </row>
    <row r="117" spans="1:3" ht="17.100000000000001" customHeight="1">
      <c r="A117" s="18">
        <v>2146901</v>
      </c>
      <c r="B117" s="6" t="s">
        <v>165</v>
      </c>
      <c r="C117" s="7">
        <v>0</v>
      </c>
    </row>
    <row r="118" spans="1:3" ht="17.100000000000001" customHeight="1">
      <c r="A118" s="18">
        <v>2146902</v>
      </c>
      <c r="B118" s="6" t="s">
        <v>166</v>
      </c>
      <c r="C118" s="7">
        <v>0</v>
      </c>
    </row>
    <row r="119" spans="1:3" ht="17.100000000000001" customHeight="1">
      <c r="A119" s="18">
        <v>2146903</v>
      </c>
      <c r="B119" s="6" t="s">
        <v>167</v>
      </c>
      <c r="C119" s="7">
        <v>0</v>
      </c>
    </row>
    <row r="120" spans="1:3" ht="17.100000000000001" customHeight="1">
      <c r="A120" s="18">
        <v>2146904</v>
      </c>
      <c r="B120" s="6" t="s">
        <v>168</v>
      </c>
      <c r="C120" s="7">
        <v>0</v>
      </c>
    </row>
    <row r="121" spans="1:3" ht="17.100000000000001" customHeight="1">
      <c r="A121" s="18">
        <v>2146906</v>
      </c>
      <c r="B121" s="6" t="s">
        <v>169</v>
      </c>
      <c r="C121" s="7">
        <v>0</v>
      </c>
    </row>
    <row r="122" spans="1:3" ht="17.100000000000001" customHeight="1">
      <c r="A122" s="18">
        <v>2146907</v>
      </c>
      <c r="B122" s="6" t="s">
        <v>170</v>
      </c>
      <c r="C122" s="7">
        <v>0</v>
      </c>
    </row>
    <row r="123" spans="1:3" ht="17.100000000000001" customHeight="1">
      <c r="A123" s="18">
        <v>2146908</v>
      </c>
      <c r="B123" s="6" t="s">
        <v>171</v>
      </c>
      <c r="C123" s="7">
        <v>0</v>
      </c>
    </row>
    <row r="124" spans="1:3" ht="17.100000000000001" customHeight="1">
      <c r="A124" s="18">
        <v>2146999</v>
      </c>
      <c r="B124" s="6" t="s">
        <v>172</v>
      </c>
      <c r="C124" s="7">
        <v>0</v>
      </c>
    </row>
    <row r="125" spans="1:3" ht="17.100000000000001" customHeight="1">
      <c r="A125" s="18">
        <v>215</v>
      </c>
      <c r="B125" s="19" t="s">
        <v>173</v>
      </c>
      <c r="C125" s="7">
        <f>C126</f>
        <v>0</v>
      </c>
    </row>
    <row r="126" spans="1:3" ht="17.100000000000001" customHeight="1">
      <c r="A126" s="18">
        <v>21562</v>
      </c>
      <c r="B126" s="19" t="s">
        <v>174</v>
      </c>
      <c r="C126" s="7">
        <f>SUM(C127:C129)</f>
        <v>0</v>
      </c>
    </row>
    <row r="127" spans="1:3" ht="17.100000000000001" customHeight="1">
      <c r="A127" s="18">
        <v>2156201</v>
      </c>
      <c r="B127" s="6" t="s">
        <v>175</v>
      </c>
      <c r="C127" s="7">
        <v>0</v>
      </c>
    </row>
    <row r="128" spans="1:3" ht="17.100000000000001" customHeight="1">
      <c r="A128" s="18">
        <v>2156202</v>
      </c>
      <c r="B128" s="6" t="s">
        <v>176</v>
      </c>
      <c r="C128" s="7">
        <v>0</v>
      </c>
    </row>
    <row r="129" spans="1:3" ht="17.100000000000001" customHeight="1">
      <c r="A129" s="18">
        <v>2156299</v>
      </c>
      <c r="B129" s="6" t="s">
        <v>177</v>
      </c>
      <c r="C129" s="7">
        <v>0</v>
      </c>
    </row>
    <row r="130" spans="1:3" ht="17.100000000000001" customHeight="1">
      <c r="A130" s="18">
        <v>216</v>
      </c>
      <c r="B130" s="19" t="s">
        <v>178</v>
      </c>
      <c r="C130" s="7">
        <f>C131</f>
        <v>527</v>
      </c>
    </row>
    <row r="131" spans="1:3" ht="17.100000000000001" customHeight="1">
      <c r="A131" s="18">
        <v>21660</v>
      </c>
      <c r="B131" s="19" t="s">
        <v>179</v>
      </c>
      <c r="C131" s="7">
        <f>SUM(C132:C136)</f>
        <v>527</v>
      </c>
    </row>
    <row r="132" spans="1:3" ht="17.100000000000001" customHeight="1">
      <c r="A132" s="18">
        <v>2166001</v>
      </c>
      <c r="B132" s="6" t="s">
        <v>180</v>
      </c>
      <c r="C132" s="7">
        <v>0</v>
      </c>
    </row>
    <row r="133" spans="1:3" ht="17.100000000000001" customHeight="1">
      <c r="A133" s="18">
        <v>2166002</v>
      </c>
      <c r="B133" s="6" t="s">
        <v>181</v>
      </c>
      <c r="C133" s="7">
        <v>0</v>
      </c>
    </row>
    <row r="134" spans="1:3" ht="17.100000000000001" customHeight="1">
      <c r="A134" s="18">
        <v>2166003</v>
      </c>
      <c r="B134" s="6" t="s">
        <v>182</v>
      </c>
      <c r="C134" s="7">
        <v>0</v>
      </c>
    </row>
    <row r="135" spans="1:3" ht="17.100000000000001" customHeight="1">
      <c r="A135" s="18">
        <v>2166004</v>
      </c>
      <c r="B135" s="6" t="s">
        <v>183</v>
      </c>
      <c r="C135" s="7">
        <v>527</v>
      </c>
    </row>
    <row r="136" spans="1:3" ht="17.100000000000001" customHeight="1">
      <c r="A136" s="18">
        <v>2166099</v>
      </c>
      <c r="B136" s="6" t="s">
        <v>184</v>
      </c>
      <c r="C136" s="7">
        <v>0</v>
      </c>
    </row>
    <row r="137" spans="1:3" ht="17.100000000000001" customHeight="1">
      <c r="A137" s="18">
        <v>217</v>
      </c>
      <c r="B137" s="19" t="s">
        <v>185</v>
      </c>
      <c r="C137" s="7">
        <f>C138</f>
        <v>0</v>
      </c>
    </row>
    <row r="138" spans="1:3" ht="17.100000000000001" customHeight="1">
      <c r="A138" s="18">
        <v>21704</v>
      </c>
      <c r="B138" s="19" t="s">
        <v>186</v>
      </c>
      <c r="C138" s="7">
        <f>SUM(C139:C140)</f>
        <v>0</v>
      </c>
    </row>
    <row r="139" spans="1:3" ht="17.100000000000001" customHeight="1">
      <c r="A139" s="18">
        <v>2170402</v>
      </c>
      <c r="B139" s="6" t="s">
        <v>187</v>
      </c>
      <c r="C139" s="7">
        <v>0</v>
      </c>
    </row>
    <row r="140" spans="1:3" ht="17.100000000000001" customHeight="1">
      <c r="A140" s="18">
        <v>2170403</v>
      </c>
      <c r="B140" s="6" t="s">
        <v>188</v>
      </c>
      <c r="C140" s="7">
        <v>0</v>
      </c>
    </row>
    <row r="141" spans="1:3" ht="17.100000000000001" customHeight="1">
      <c r="A141" s="18">
        <v>229</v>
      </c>
      <c r="B141" s="19" t="s">
        <v>189</v>
      </c>
      <c r="C141" s="7">
        <f>C142+C143+C152</f>
        <v>600</v>
      </c>
    </row>
    <row r="142" spans="1:3" ht="17.100000000000001" customHeight="1">
      <c r="A142" s="18">
        <v>22904</v>
      </c>
      <c r="B142" s="19" t="s">
        <v>190</v>
      </c>
      <c r="C142" s="7">
        <v>0</v>
      </c>
    </row>
    <row r="143" spans="1:3" ht="17.100000000000001" customHeight="1">
      <c r="A143" s="18">
        <v>22908</v>
      </c>
      <c r="B143" s="19" t="s">
        <v>191</v>
      </c>
      <c r="C143" s="7">
        <f>SUM(C144:C151)</f>
        <v>0</v>
      </c>
    </row>
    <row r="144" spans="1:3" ht="17.100000000000001" customHeight="1">
      <c r="A144" s="18">
        <v>2290802</v>
      </c>
      <c r="B144" s="6" t="s">
        <v>192</v>
      </c>
      <c r="C144" s="7">
        <v>0</v>
      </c>
    </row>
    <row r="145" spans="1:3" ht="17.100000000000001" customHeight="1">
      <c r="A145" s="18">
        <v>2290803</v>
      </c>
      <c r="B145" s="6" t="s">
        <v>193</v>
      </c>
      <c r="C145" s="7">
        <v>0</v>
      </c>
    </row>
    <row r="146" spans="1:3" ht="17.100000000000001" customHeight="1">
      <c r="A146" s="18">
        <v>2290804</v>
      </c>
      <c r="B146" s="6" t="s">
        <v>194</v>
      </c>
      <c r="C146" s="7">
        <v>0</v>
      </c>
    </row>
    <row r="147" spans="1:3" ht="17.100000000000001" customHeight="1">
      <c r="A147" s="18">
        <v>2290805</v>
      </c>
      <c r="B147" s="6" t="s">
        <v>195</v>
      </c>
      <c r="C147" s="7">
        <v>0</v>
      </c>
    </row>
    <row r="148" spans="1:3" ht="17.100000000000001" customHeight="1">
      <c r="A148" s="18">
        <v>2290806</v>
      </c>
      <c r="B148" s="6" t="s">
        <v>196</v>
      </c>
      <c r="C148" s="7">
        <v>0</v>
      </c>
    </row>
    <row r="149" spans="1:3" ht="17.100000000000001" customHeight="1">
      <c r="A149" s="18">
        <v>2290807</v>
      </c>
      <c r="B149" s="6" t="s">
        <v>197</v>
      </c>
      <c r="C149" s="7">
        <v>0</v>
      </c>
    </row>
    <row r="150" spans="1:3" ht="17.100000000000001" customHeight="1">
      <c r="A150" s="18">
        <v>2290808</v>
      </c>
      <c r="B150" s="6" t="s">
        <v>198</v>
      </c>
      <c r="C150" s="7">
        <v>0</v>
      </c>
    </row>
    <row r="151" spans="1:3" ht="17.100000000000001" customHeight="1">
      <c r="A151" s="18">
        <v>2290899</v>
      </c>
      <c r="B151" s="6" t="s">
        <v>199</v>
      </c>
      <c r="C151" s="7">
        <v>0</v>
      </c>
    </row>
    <row r="152" spans="1:3" ht="17.100000000000001" customHeight="1">
      <c r="A152" s="18">
        <v>22960</v>
      </c>
      <c r="B152" s="19" t="s">
        <v>200</v>
      </c>
      <c r="C152" s="7">
        <f>SUM(C153:C163)</f>
        <v>600</v>
      </c>
    </row>
    <row r="153" spans="1:3" ht="17.100000000000001" customHeight="1">
      <c r="A153" s="18">
        <v>2296001</v>
      </c>
      <c r="B153" s="6" t="s">
        <v>201</v>
      </c>
      <c r="C153" s="7">
        <v>0</v>
      </c>
    </row>
    <row r="154" spans="1:3" ht="17.100000000000001" customHeight="1">
      <c r="A154" s="18">
        <v>2296002</v>
      </c>
      <c r="B154" s="6" t="s">
        <v>202</v>
      </c>
      <c r="C154" s="7">
        <v>318</v>
      </c>
    </row>
    <row r="155" spans="1:3" ht="17.100000000000001" customHeight="1">
      <c r="A155" s="18">
        <v>2296003</v>
      </c>
      <c r="B155" s="6" t="s">
        <v>203</v>
      </c>
      <c r="C155" s="7">
        <v>222</v>
      </c>
    </row>
    <row r="156" spans="1:3" ht="17.100000000000001" customHeight="1">
      <c r="A156" s="18">
        <v>2296004</v>
      </c>
      <c r="B156" s="6" t="s">
        <v>204</v>
      </c>
      <c r="C156" s="7">
        <v>13</v>
      </c>
    </row>
    <row r="157" spans="1:3" ht="17.100000000000001" customHeight="1">
      <c r="A157" s="18">
        <v>2296005</v>
      </c>
      <c r="B157" s="6" t="s">
        <v>205</v>
      </c>
      <c r="C157" s="7">
        <v>0</v>
      </c>
    </row>
    <row r="158" spans="1:3" ht="17.100000000000001" customHeight="1">
      <c r="A158" s="18">
        <v>2296006</v>
      </c>
      <c r="B158" s="6" t="s">
        <v>206</v>
      </c>
      <c r="C158" s="7">
        <v>4</v>
      </c>
    </row>
    <row r="159" spans="1:3" ht="17.100000000000001" customHeight="1">
      <c r="A159" s="18">
        <v>2296010</v>
      </c>
      <c r="B159" s="6" t="s">
        <v>207</v>
      </c>
      <c r="C159" s="7">
        <v>36</v>
      </c>
    </row>
    <row r="160" spans="1:3" ht="17.100000000000001" customHeight="1">
      <c r="A160" s="18">
        <v>2296011</v>
      </c>
      <c r="B160" s="6" t="s">
        <v>208</v>
      </c>
      <c r="C160" s="7">
        <v>0</v>
      </c>
    </row>
    <row r="161" spans="1:3" ht="17.100000000000001" customHeight="1">
      <c r="A161" s="18">
        <v>2296012</v>
      </c>
      <c r="B161" s="6" t="s">
        <v>209</v>
      </c>
      <c r="C161" s="7">
        <v>0</v>
      </c>
    </row>
    <row r="162" spans="1:3" ht="17.100000000000001" customHeight="1">
      <c r="A162" s="18">
        <v>2296013</v>
      </c>
      <c r="B162" s="6" t="s">
        <v>210</v>
      </c>
      <c r="C162" s="7">
        <v>7</v>
      </c>
    </row>
    <row r="163" spans="1:3" ht="17.100000000000001" customHeight="1">
      <c r="A163" s="18">
        <v>2296099</v>
      </c>
      <c r="B163" s="6" t="s">
        <v>211</v>
      </c>
      <c r="C163" s="7">
        <v>0</v>
      </c>
    </row>
    <row r="164" spans="1:3" ht="17.100000000000001" customHeight="1">
      <c r="A164" s="18">
        <v>232</v>
      </c>
      <c r="B164" s="19" t="s">
        <v>212</v>
      </c>
      <c r="C164" s="7">
        <f>C165</f>
        <v>63</v>
      </c>
    </row>
    <row r="165" spans="1:3" ht="17.100000000000001" customHeight="1">
      <c r="A165" s="18">
        <v>23204</v>
      </c>
      <c r="B165" s="19" t="s">
        <v>213</v>
      </c>
      <c r="C165" s="7">
        <f>SUM(C166:C182)</f>
        <v>63</v>
      </c>
    </row>
    <row r="166" spans="1:3" ht="17.100000000000001" customHeight="1">
      <c r="A166" s="18">
        <v>2320401</v>
      </c>
      <c r="B166" s="6" t="s">
        <v>214</v>
      </c>
      <c r="C166" s="7">
        <v>0</v>
      </c>
    </row>
    <row r="167" spans="1:3" ht="17.100000000000001" customHeight="1">
      <c r="A167" s="18">
        <v>2320402</v>
      </c>
      <c r="B167" s="6" t="s">
        <v>215</v>
      </c>
      <c r="C167" s="7">
        <v>0</v>
      </c>
    </row>
    <row r="168" spans="1:3" ht="17.100000000000001" customHeight="1">
      <c r="A168" s="18">
        <v>2320405</v>
      </c>
      <c r="B168" s="6" t="s">
        <v>216</v>
      </c>
      <c r="C168" s="7">
        <v>0</v>
      </c>
    </row>
    <row r="169" spans="1:3" ht="17.25" customHeight="1">
      <c r="A169" s="18">
        <v>2320411</v>
      </c>
      <c r="B169" s="6" t="s">
        <v>217</v>
      </c>
      <c r="C169" s="7">
        <v>63</v>
      </c>
    </row>
    <row r="170" spans="1:3" ht="17.25" customHeight="1">
      <c r="A170" s="18">
        <v>2320412</v>
      </c>
      <c r="B170" s="6" t="s">
        <v>218</v>
      </c>
      <c r="C170" s="7">
        <v>0</v>
      </c>
    </row>
    <row r="171" spans="1:3" ht="17.25" customHeight="1">
      <c r="A171" s="18">
        <v>2320413</v>
      </c>
      <c r="B171" s="6" t="s">
        <v>219</v>
      </c>
      <c r="C171" s="7">
        <v>0</v>
      </c>
    </row>
    <row r="172" spans="1:3" ht="17.25" customHeight="1">
      <c r="A172" s="18">
        <v>2320414</v>
      </c>
      <c r="B172" s="6" t="s">
        <v>220</v>
      </c>
      <c r="C172" s="7">
        <v>0</v>
      </c>
    </row>
    <row r="173" spans="1:3" ht="17.25" customHeight="1">
      <c r="A173" s="18">
        <v>2320415</v>
      </c>
      <c r="B173" s="6" t="s">
        <v>221</v>
      </c>
      <c r="C173" s="7">
        <v>0</v>
      </c>
    </row>
    <row r="174" spans="1:3" ht="17.25" customHeight="1">
      <c r="A174" s="18">
        <v>2320416</v>
      </c>
      <c r="B174" s="6" t="s">
        <v>222</v>
      </c>
      <c r="C174" s="7">
        <v>0</v>
      </c>
    </row>
    <row r="175" spans="1:3" ht="17.25" customHeight="1">
      <c r="A175" s="18">
        <v>2320417</v>
      </c>
      <c r="B175" s="6" t="s">
        <v>223</v>
      </c>
      <c r="C175" s="7">
        <v>0</v>
      </c>
    </row>
    <row r="176" spans="1:3" ht="17.25" customHeight="1">
      <c r="A176" s="18">
        <v>2320418</v>
      </c>
      <c r="B176" s="6" t="s">
        <v>224</v>
      </c>
      <c r="C176" s="7">
        <v>0</v>
      </c>
    </row>
    <row r="177" spans="1:3" ht="17.25" customHeight="1">
      <c r="A177" s="18">
        <v>2320419</v>
      </c>
      <c r="B177" s="6" t="s">
        <v>225</v>
      </c>
      <c r="C177" s="7">
        <v>0</v>
      </c>
    </row>
    <row r="178" spans="1:3" ht="17.25" customHeight="1">
      <c r="A178" s="18">
        <v>2320420</v>
      </c>
      <c r="B178" s="6" t="s">
        <v>226</v>
      </c>
      <c r="C178" s="7">
        <v>0</v>
      </c>
    </row>
    <row r="179" spans="1:3" ht="17.25" customHeight="1">
      <c r="A179" s="18">
        <v>2320431</v>
      </c>
      <c r="B179" s="6" t="s">
        <v>227</v>
      </c>
      <c r="C179" s="7">
        <v>0</v>
      </c>
    </row>
    <row r="180" spans="1:3" ht="17.100000000000001" customHeight="1">
      <c r="A180" s="18">
        <v>2320432</v>
      </c>
      <c r="B180" s="6" t="s">
        <v>228</v>
      </c>
      <c r="C180" s="7">
        <v>0</v>
      </c>
    </row>
    <row r="181" spans="1:3" ht="17.100000000000001" customHeight="1">
      <c r="A181" s="18">
        <v>2320498</v>
      </c>
      <c r="B181" s="6" t="s">
        <v>229</v>
      </c>
      <c r="C181" s="7">
        <v>0</v>
      </c>
    </row>
    <row r="182" spans="1:3" ht="17.100000000000001" customHeight="1">
      <c r="A182" s="18">
        <v>2320499</v>
      </c>
      <c r="B182" s="6" t="s">
        <v>230</v>
      </c>
      <c r="C182" s="7">
        <v>0</v>
      </c>
    </row>
    <row r="183" spans="1:3" ht="17.100000000000001" customHeight="1">
      <c r="A183" s="18">
        <v>233</v>
      </c>
      <c r="B183" s="19" t="s">
        <v>231</v>
      </c>
      <c r="C183" s="7">
        <f>C184</f>
        <v>0</v>
      </c>
    </row>
    <row r="184" spans="1:3" ht="17.100000000000001" customHeight="1">
      <c r="A184" s="18">
        <v>23304</v>
      </c>
      <c r="B184" s="19" t="s">
        <v>232</v>
      </c>
      <c r="C184" s="7">
        <f>SUM(C185:C201)</f>
        <v>0</v>
      </c>
    </row>
    <row r="185" spans="1:3" ht="17.100000000000001" customHeight="1">
      <c r="A185" s="18">
        <v>2330401</v>
      </c>
      <c r="B185" s="6" t="s">
        <v>233</v>
      </c>
      <c r="C185" s="7">
        <v>0</v>
      </c>
    </row>
    <row r="186" spans="1:3" ht="17.100000000000001" customHeight="1">
      <c r="A186" s="18">
        <v>2330402</v>
      </c>
      <c r="B186" s="6" t="s">
        <v>234</v>
      </c>
      <c r="C186" s="7">
        <v>0</v>
      </c>
    </row>
    <row r="187" spans="1:3" ht="17.100000000000001" customHeight="1">
      <c r="A187" s="18">
        <v>2330405</v>
      </c>
      <c r="B187" s="6" t="s">
        <v>235</v>
      </c>
      <c r="C187" s="7">
        <v>0</v>
      </c>
    </row>
    <row r="188" spans="1:3" ht="17.100000000000001" customHeight="1">
      <c r="A188" s="18">
        <v>2330411</v>
      </c>
      <c r="B188" s="6" t="s">
        <v>236</v>
      </c>
      <c r="C188" s="7">
        <v>0</v>
      </c>
    </row>
    <row r="189" spans="1:3" ht="17.100000000000001" customHeight="1">
      <c r="A189" s="18">
        <v>2330412</v>
      </c>
      <c r="B189" s="6" t="s">
        <v>237</v>
      </c>
      <c r="C189" s="7">
        <v>0</v>
      </c>
    </row>
    <row r="190" spans="1:3" ht="17.100000000000001" customHeight="1">
      <c r="A190" s="18">
        <v>2330413</v>
      </c>
      <c r="B190" s="6" t="s">
        <v>238</v>
      </c>
      <c r="C190" s="7">
        <v>0</v>
      </c>
    </row>
    <row r="191" spans="1:3" ht="17.100000000000001" customHeight="1">
      <c r="A191" s="18">
        <v>2330414</v>
      </c>
      <c r="B191" s="6" t="s">
        <v>239</v>
      </c>
      <c r="C191" s="7">
        <v>0</v>
      </c>
    </row>
    <row r="192" spans="1:3" ht="17.100000000000001" customHeight="1">
      <c r="A192" s="18">
        <v>2330415</v>
      </c>
      <c r="B192" s="6" t="s">
        <v>240</v>
      </c>
      <c r="C192" s="7">
        <v>0</v>
      </c>
    </row>
    <row r="193" spans="1:3" ht="17.100000000000001" customHeight="1">
      <c r="A193" s="18">
        <v>2330416</v>
      </c>
      <c r="B193" s="6" t="s">
        <v>241</v>
      </c>
      <c r="C193" s="7">
        <v>0</v>
      </c>
    </row>
    <row r="194" spans="1:3" ht="17.100000000000001" customHeight="1">
      <c r="A194" s="18">
        <v>2330417</v>
      </c>
      <c r="B194" s="6" t="s">
        <v>242</v>
      </c>
      <c r="C194" s="7">
        <v>0</v>
      </c>
    </row>
    <row r="195" spans="1:3" ht="17.100000000000001" customHeight="1">
      <c r="A195" s="18">
        <v>2330418</v>
      </c>
      <c r="B195" s="6" t="s">
        <v>243</v>
      </c>
      <c r="C195" s="7">
        <v>0</v>
      </c>
    </row>
    <row r="196" spans="1:3" ht="17.100000000000001" customHeight="1">
      <c r="A196" s="18">
        <v>2330419</v>
      </c>
      <c r="B196" s="6" t="s">
        <v>244</v>
      </c>
      <c r="C196" s="7">
        <v>0</v>
      </c>
    </row>
    <row r="197" spans="1:3" ht="17.100000000000001" customHeight="1">
      <c r="A197" s="18">
        <v>2330420</v>
      </c>
      <c r="B197" s="6" t="s">
        <v>245</v>
      </c>
      <c r="C197" s="7">
        <v>0</v>
      </c>
    </row>
    <row r="198" spans="1:3" ht="17.100000000000001" customHeight="1">
      <c r="A198" s="18">
        <v>2330431</v>
      </c>
      <c r="B198" s="6" t="s">
        <v>246</v>
      </c>
      <c r="C198" s="7">
        <v>0</v>
      </c>
    </row>
    <row r="199" spans="1:3" ht="17.100000000000001" customHeight="1">
      <c r="A199" s="18">
        <v>2330432</v>
      </c>
      <c r="B199" s="6" t="s">
        <v>247</v>
      </c>
      <c r="C199" s="7">
        <v>0</v>
      </c>
    </row>
    <row r="200" spans="1:3" ht="17.100000000000001" customHeight="1">
      <c r="A200" s="18">
        <v>2330498</v>
      </c>
      <c r="B200" s="6" t="s">
        <v>248</v>
      </c>
      <c r="C200" s="7">
        <v>0</v>
      </c>
    </row>
    <row r="201" spans="1:3" ht="17.100000000000001" customHeight="1">
      <c r="A201" s="18">
        <v>2330499</v>
      </c>
      <c r="B201" s="6" t="s">
        <v>249</v>
      </c>
      <c r="C201" s="7">
        <v>0</v>
      </c>
    </row>
  </sheetData>
  <mergeCells count="1">
    <mergeCell ref="A1:C1"/>
  </mergeCells>
  <phoneticPr fontId="3" type="noConversion"/>
  <printOptions gridLines="1"/>
  <pageMargins left="0.75" right="0.75" top="1" bottom="1" header="0" footer="0"/>
  <pageSetup orientation="portrait" horizontalDpi="0" verticalDpi="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A6" sqref="A6"/>
    </sheetView>
  </sheetViews>
  <sheetFormatPr defaultColWidth="12.125" defaultRowHeight="15.6" customHeight="1"/>
  <cols>
    <col min="1" max="1" width="35" style="9" customWidth="1"/>
    <col min="2" max="2" width="19" style="9" customWidth="1"/>
    <col min="3" max="3" width="35" style="9" customWidth="1"/>
    <col min="4" max="4" width="19" style="9" customWidth="1"/>
    <col min="5" max="256" width="12.125" style="1" customWidth="1"/>
    <col min="257" max="257" width="35" style="1" customWidth="1"/>
    <col min="258" max="258" width="19" style="1" customWidth="1"/>
    <col min="259" max="259" width="35" style="1" customWidth="1"/>
    <col min="260" max="260" width="19" style="1" customWidth="1"/>
    <col min="261" max="512" width="12.125" style="1" customWidth="1"/>
    <col min="513" max="513" width="35" style="1" customWidth="1"/>
    <col min="514" max="514" width="19" style="1" customWidth="1"/>
    <col min="515" max="515" width="35" style="1" customWidth="1"/>
    <col min="516" max="516" width="19" style="1" customWidth="1"/>
    <col min="517" max="768" width="12.125" style="1" customWidth="1"/>
    <col min="769" max="769" width="35" style="1" customWidth="1"/>
    <col min="770" max="770" width="19" style="1" customWidth="1"/>
    <col min="771" max="771" width="35" style="1" customWidth="1"/>
    <col min="772" max="772" width="19" style="1" customWidth="1"/>
    <col min="773" max="1024" width="12.125" style="1" customWidth="1"/>
    <col min="1025" max="1025" width="35" style="1" customWidth="1"/>
    <col min="1026" max="1026" width="19" style="1" customWidth="1"/>
    <col min="1027" max="1027" width="35" style="1" customWidth="1"/>
    <col min="1028" max="1028" width="19" style="1" customWidth="1"/>
    <col min="1029" max="1280" width="12.125" style="1" customWidth="1"/>
    <col min="1281" max="1281" width="35" style="1" customWidth="1"/>
    <col min="1282" max="1282" width="19" style="1" customWidth="1"/>
    <col min="1283" max="1283" width="35" style="1" customWidth="1"/>
    <col min="1284" max="1284" width="19" style="1" customWidth="1"/>
    <col min="1285" max="1536" width="12.125" style="1" customWidth="1"/>
    <col min="1537" max="1537" width="35" style="1" customWidth="1"/>
    <col min="1538" max="1538" width="19" style="1" customWidth="1"/>
    <col min="1539" max="1539" width="35" style="1" customWidth="1"/>
    <col min="1540" max="1540" width="19" style="1" customWidth="1"/>
    <col min="1541" max="1792" width="12.125" style="1" customWidth="1"/>
    <col min="1793" max="1793" width="35" style="1" customWidth="1"/>
    <col min="1794" max="1794" width="19" style="1" customWidth="1"/>
    <col min="1795" max="1795" width="35" style="1" customWidth="1"/>
    <col min="1796" max="1796" width="19" style="1" customWidth="1"/>
    <col min="1797" max="2048" width="12.125" style="1" customWidth="1"/>
    <col min="2049" max="2049" width="35" style="1" customWidth="1"/>
    <col min="2050" max="2050" width="19" style="1" customWidth="1"/>
    <col min="2051" max="2051" width="35" style="1" customWidth="1"/>
    <col min="2052" max="2052" width="19" style="1" customWidth="1"/>
    <col min="2053" max="2304" width="12.125" style="1" customWidth="1"/>
    <col min="2305" max="2305" width="35" style="1" customWidth="1"/>
    <col min="2306" max="2306" width="19" style="1" customWidth="1"/>
    <col min="2307" max="2307" width="35" style="1" customWidth="1"/>
    <col min="2308" max="2308" width="19" style="1" customWidth="1"/>
    <col min="2309" max="2560" width="12.125" style="1" customWidth="1"/>
    <col min="2561" max="2561" width="35" style="1" customWidth="1"/>
    <col min="2562" max="2562" width="19" style="1" customWidth="1"/>
    <col min="2563" max="2563" width="35" style="1" customWidth="1"/>
    <col min="2564" max="2564" width="19" style="1" customWidth="1"/>
    <col min="2565" max="2816" width="12.125" style="1" customWidth="1"/>
    <col min="2817" max="2817" width="35" style="1" customWidth="1"/>
    <col min="2818" max="2818" width="19" style="1" customWidth="1"/>
    <col min="2819" max="2819" width="35" style="1" customWidth="1"/>
    <col min="2820" max="2820" width="19" style="1" customWidth="1"/>
    <col min="2821" max="3072" width="12.125" style="1" customWidth="1"/>
    <col min="3073" max="3073" width="35" style="1" customWidth="1"/>
    <col min="3074" max="3074" width="19" style="1" customWidth="1"/>
    <col min="3075" max="3075" width="35" style="1" customWidth="1"/>
    <col min="3076" max="3076" width="19" style="1" customWidth="1"/>
    <col min="3077" max="3328" width="12.125" style="1" customWidth="1"/>
    <col min="3329" max="3329" width="35" style="1" customWidth="1"/>
    <col min="3330" max="3330" width="19" style="1" customWidth="1"/>
    <col min="3331" max="3331" width="35" style="1" customWidth="1"/>
    <col min="3332" max="3332" width="19" style="1" customWidth="1"/>
    <col min="3333" max="3584" width="12.125" style="1" customWidth="1"/>
    <col min="3585" max="3585" width="35" style="1" customWidth="1"/>
    <col min="3586" max="3586" width="19" style="1" customWidth="1"/>
    <col min="3587" max="3587" width="35" style="1" customWidth="1"/>
    <col min="3588" max="3588" width="19" style="1" customWidth="1"/>
    <col min="3589" max="3840" width="12.125" style="1" customWidth="1"/>
    <col min="3841" max="3841" width="35" style="1" customWidth="1"/>
    <col min="3842" max="3842" width="19" style="1" customWidth="1"/>
    <col min="3843" max="3843" width="35" style="1" customWidth="1"/>
    <col min="3844" max="3844" width="19" style="1" customWidth="1"/>
    <col min="3845" max="4096" width="12.125" style="1" customWidth="1"/>
    <col min="4097" max="4097" width="35" style="1" customWidth="1"/>
    <col min="4098" max="4098" width="19" style="1" customWidth="1"/>
    <col min="4099" max="4099" width="35" style="1" customWidth="1"/>
    <col min="4100" max="4100" width="19" style="1" customWidth="1"/>
    <col min="4101" max="4352" width="12.125" style="1" customWidth="1"/>
    <col min="4353" max="4353" width="35" style="1" customWidth="1"/>
    <col min="4354" max="4354" width="19" style="1" customWidth="1"/>
    <col min="4355" max="4355" width="35" style="1" customWidth="1"/>
    <col min="4356" max="4356" width="19" style="1" customWidth="1"/>
    <col min="4357" max="4608" width="12.125" style="1" customWidth="1"/>
    <col min="4609" max="4609" width="35" style="1" customWidth="1"/>
    <col min="4610" max="4610" width="19" style="1" customWidth="1"/>
    <col min="4611" max="4611" width="35" style="1" customWidth="1"/>
    <col min="4612" max="4612" width="19" style="1" customWidth="1"/>
    <col min="4613" max="4864" width="12.125" style="1" customWidth="1"/>
    <col min="4865" max="4865" width="35" style="1" customWidth="1"/>
    <col min="4866" max="4866" width="19" style="1" customWidth="1"/>
    <col min="4867" max="4867" width="35" style="1" customWidth="1"/>
    <col min="4868" max="4868" width="19" style="1" customWidth="1"/>
    <col min="4869" max="5120" width="12.125" style="1" customWidth="1"/>
    <col min="5121" max="5121" width="35" style="1" customWidth="1"/>
    <col min="5122" max="5122" width="19" style="1" customWidth="1"/>
    <col min="5123" max="5123" width="35" style="1" customWidth="1"/>
    <col min="5124" max="5124" width="19" style="1" customWidth="1"/>
    <col min="5125" max="5376" width="12.125" style="1" customWidth="1"/>
    <col min="5377" max="5377" width="35" style="1" customWidth="1"/>
    <col min="5378" max="5378" width="19" style="1" customWidth="1"/>
    <col min="5379" max="5379" width="35" style="1" customWidth="1"/>
    <col min="5380" max="5380" width="19" style="1" customWidth="1"/>
    <col min="5381" max="5632" width="12.125" style="1" customWidth="1"/>
    <col min="5633" max="5633" width="35" style="1" customWidth="1"/>
    <col min="5634" max="5634" width="19" style="1" customWidth="1"/>
    <col min="5635" max="5635" width="35" style="1" customWidth="1"/>
    <col min="5636" max="5636" width="19" style="1" customWidth="1"/>
    <col min="5637" max="5888" width="12.125" style="1" customWidth="1"/>
    <col min="5889" max="5889" width="35" style="1" customWidth="1"/>
    <col min="5890" max="5890" width="19" style="1" customWidth="1"/>
    <col min="5891" max="5891" width="35" style="1" customWidth="1"/>
    <col min="5892" max="5892" width="19" style="1" customWidth="1"/>
    <col min="5893" max="6144" width="12.125" style="1" customWidth="1"/>
    <col min="6145" max="6145" width="35" style="1" customWidth="1"/>
    <col min="6146" max="6146" width="19" style="1" customWidth="1"/>
    <col min="6147" max="6147" width="35" style="1" customWidth="1"/>
    <col min="6148" max="6148" width="19" style="1" customWidth="1"/>
    <col min="6149" max="6400" width="12.125" style="1" customWidth="1"/>
    <col min="6401" max="6401" width="35" style="1" customWidth="1"/>
    <col min="6402" max="6402" width="19" style="1" customWidth="1"/>
    <col min="6403" max="6403" width="35" style="1" customWidth="1"/>
    <col min="6404" max="6404" width="19" style="1" customWidth="1"/>
    <col min="6405" max="6656" width="12.125" style="1" customWidth="1"/>
    <col min="6657" max="6657" width="35" style="1" customWidth="1"/>
    <col min="6658" max="6658" width="19" style="1" customWidth="1"/>
    <col min="6659" max="6659" width="35" style="1" customWidth="1"/>
    <col min="6660" max="6660" width="19" style="1" customWidth="1"/>
    <col min="6661" max="6912" width="12.125" style="1" customWidth="1"/>
    <col min="6913" max="6913" width="35" style="1" customWidth="1"/>
    <col min="6914" max="6914" width="19" style="1" customWidth="1"/>
    <col min="6915" max="6915" width="35" style="1" customWidth="1"/>
    <col min="6916" max="6916" width="19" style="1" customWidth="1"/>
    <col min="6917" max="7168" width="12.125" style="1" customWidth="1"/>
    <col min="7169" max="7169" width="35" style="1" customWidth="1"/>
    <col min="7170" max="7170" width="19" style="1" customWidth="1"/>
    <col min="7171" max="7171" width="35" style="1" customWidth="1"/>
    <col min="7172" max="7172" width="19" style="1" customWidth="1"/>
    <col min="7173" max="7424" width="12.125" style="1" customWidth="1"/>
    <col min="7425" max="7425" width="35" style="1" customWidth="1"/>
    <col min="7426" max="7426" width="19" style="1" customWidth="1"/>
    <col min="7427" max="7427" width="35" style="1" customWidth="1"/>
    <col min="7428" max="7428" width="19" style="1" customWidth="1"/>
    <col min="7429" max="7680" width="12.125" style="1" customWidth="1"/>
    <col min="7681" max="7681" width="35" style="1" customWidth="1"/>
    <col min="7682" max="7682" width="19" style="1" customWidth="1"/>
    <col min="7683" max="7683" width="35" style="1" customWidth="1"/>
    <col min="7684" max="7684" width="19" style="1" customWidth="1"/>
    <col min="7685" max="7936" width="12.125" style="1" customWidth="1"/>
    <col min="7937" max="7937" width="35" style="1" customWidth="1"/>
    <col min="7938" max="7938" width="19" style="1" customWidth="1"/>
    <col min="7939" max="7939" width="35" style="1" customWidth="1"/>
    <col min="7940" max="7940" width="19" style="1" customWidth="1"/>
    <col min="7941" max="8192" width="12.125" style="1" customWidth="1"/>
    <col min="8193" max="8193" width="35" style="1" customWidth="1"/>
    <col min="8194" max="8194" width="19" style="1" customWidth="1"/>
    <col min="8195" max="8195" width="35" style="1" customWidth="1"/>
    <col min="8196" max="8196" width="19" style="1" customWidth="1"/>
    <col min="8197" max="8448" width="12.125" style="1" customWidth="1"/>
    <col min="8449" max="8449" width="35" style="1" customWidth="1"/>
    <col min="8450" max="8450" width="19" style="1" customWidth="1"/>
    <col min="8451" max="8451" width="35" style="1" customWidth="1"/>
    <col min="8452" max="8452" width="19" style="1" customWidth="1"/>
    <col min="8453" max="8704" width="12.125" style="1" customWidth="1"/>
    <col min="8705" max="8705" width="35" style="1" customWidth="1"/>
    <col min="8706" max="8706" width="19" style="1" customWidth="1"/>
    <col min="8707" max="8707" width="35" style="1" customWidth="1"/>
    <col min="8708" max="8708" width="19" style="1" customWidth="1"/>
    <col min="8709" max="8960" width="12.125" style="1" customWidth="1"/>
    <col min="8961" max="8961" width="35" style="1" customWidth="1"/>
    <col min="8962" max="8962" width="19" style="1" customWidth="1"/>
    <col min="8963" max="8963" width="35" style="1" customWidth="1"/>
    <col min="8964" max="8964" width="19" style="1" customWidth="1"/>
    <col min="8965" max="9216" width="12.125" style="1" customWidth="1"/>
    <col min="9217" max="9217" width="35" style="1" customWidth="1"/>
    <col min="9218" max="9218" width="19" style="1" customWidth="1"/>
    <col min="9219" max="9219" width="35" style="1" customWidth="1"/>
    <col min="9220" max="9220" width="19" style="1" customWidth="1"/>
    <col min="9221" max="9472" width="12.125" style="1" customWidth="1"/>
    <col min="9473" max="9473" width="35" style="1" customWidth="1"/>
    <col min="9474" max="9474" width="19" style="1" customWidth="1"/>
    <col min="9475" max="9475" width="35" style="1" customWidth="1"/>
    <col min="9476" max="9476" width="19" style="1" customWidth="1"/>
    <col min="9477" max="9728" width="12.125" style="1" customWidth="1"/>
    <col min="9729" max="9729" width="35" style="1" customWidth="1"/>
    <col min="9730" max="9730" width="19" style="1" customWidth="1"/>
    <col min="9731" max="9731" width="35" style="1" customWidth="1"/>
    <col min="9732" max="9732" width="19" style="1" customWidth="1"/>
    <col min="9733" max="9984" width="12.125" style="1" customWidth="1"/>
    <col min="9985" max="9985" width="35" style="1" customWidth="1"/>
    <col min="9986" max="9986" width="19" style="1" customWidth="1"/>
    <col min="9987" max="9987" width="35" style="1" customWidth="1"/>
    <col min="9988" max="9988" width="19" style="1" customWidth="1"/>
    <col min="9989" max="10240" width="12.125" style="1" customWidth="1"/>
    <col min="10241" max="10241" width="35" style="1" customWidth="1"/>
    <col min="10242" max="10242" width="19" style="1" customWidth="1"/>
    <col min="10243" max="10243" width="35" style="1" customWidth="1"/>
    <col min="10244" max="10244" width="19" style="1" customWidth="1"/>
    <col min="10245" max="10496" width="12.125" style="1" customWidth="1"/>
    <col min="10497" max="10497" width="35" style="1" customWidth="1"/>
    <col min="10498" max="10498" width="19" style="1" customWidth="1"/>
    <col min="10499" max="10499" width="35" style="1" customWidth="1"/>
    <col min="10500" max="10500" width="19" style="1" customWidth="1"/>
    <col min="10501" max="10752" width="12.125" style="1" customWidth="1"/>
    <col min="10753" max="10753" width="35" style="1" customWidth="1"/>
    <col min="10754" max="10754" width="19" style="1" customWidth="1"/>
    <col min="10755" max="10755" width="35" style="1" customWidth="1"/>
    <col min="10756" max="10756" width="19" style="1" customWidth="1"/>
    <col min="10757" max="11008" width="12.125" style="1" customWidth="1"/>
    <col min="11009" max="11009" width="35" style="1" customWidth="1"/>
    <col min="11010" max="11010" width="19" style="1" customWidth="1"/>
    <col min="11011" max="11011" width="35" style="1" customWidth="1"/>
    <col min="11012" max="11012" width="19" style="1" customWidth="1"/>
    <col min="11013" max="11264" width="12.125" style="1" customWidth="1"/>
    <col min="11265" max="11265" width="35" style="1" customWidth="1"/>
    <col min="11266" max="11266" width="19" style="1" customWidth="1"/>
    <col min="11267" max="11267" width="35" style="1" customWidth="1"/>
    <col min="11268" max="11268" width="19" style="1" customWidth="1"/>
    <col min="11269" max="11520" width="12.125" style="1" customWidth="1"/>
    <col min="11521" max="11521" width="35" style="1" customWidth="1"/>
    <col min="11522" max="11522" width="19" style="1" customWidth="1"/>
    <col min="11523" max="11523" width="35" style="1" customWidth="1"/>
    <col min="11524" max="11524" width="19" style="1" customWidth="1"/>
    <col min="11525" max="11776" width="12.125" style="1" customWidth="1"/>
    <col min="11777" max="11777" width="35" style="1" customWidth="1"/>
    <col min="11778" max="11778" width="19" style="1" customWidth="1"/>
    <col min="11779" max="11779" width="35" style="1" customWidth="1"/>
    <col min="11780" max="11780" width="19" style="1" customWidth="1"/>
    <col min="11781" max="12032" width="12.125" style="1" customWidth="1"/>
    <col min="12033" max="12033" width="35" style="1" customWidth="1"/>
    <col min="12034" max="12034" width="19" style="1" customWidth="1"/>
    <col min="12035" max="12035" width="35" style="1" customWidth="1"/>
    <col min="12036" max="12036" width="19" style="1" customWidth="1"/>
    <col min="12037" max="12288" width="12.125" style="1" customWidth="1"/>
    <col min="12289" max="12289" width="35" style="1" customWidth="1"/>
    <col min="12290" max="12290" width="19" style="1" customWidth="1"/>
    <col min="12291" max="12291" width="35" style="1" customWidth="1"/>
    <col min="12292" max="12292" width="19" style="1" customWidth="1"/>
    <col min="12293" max="12544" width="12.125" style="1" customWidth="1"/>
    <col min="12545" max="12545" width="35" style="1" customWidth="1"/>
    <col min="12546" max="12546" width="19" style="1" customWidth="1"/>
    <col min="12547" max="12547" width="35" style="1" customWidth="1"/>
    <col min="12548" max="12548" width="19" style="1" customWidth="1"/>
    <col min="12549" max="12800" width="12.125" style="1" customWidth="1"/>
    <col min="12801" max="12801" width="35" style="1" customWidth="1"/>
    <col min="12802" max="12802" width="19" style="1" customWidth="1"/>
    <col min="12803" max="12803" width="35" style="1" customWidth="1"/>
    <col min="12804" max="12804" width="19" style="1" customWidth="1"/>
    <col min="12805" max="13056" width="12.125" style="1" customWidth="1"/>
    <col min="13057" max="13057" width="35" style="1" customWidth="1"/>
    <col min="13058" max="13058" width="19" style="1" customWidth="1"/>
    <col min="13059" max="13059" width="35" style="1" customWidth="1"/>
    <col min="13060" max="13060" width="19" style="1" customWidth="1"/>
    <col min="13061" max="13312" width="12.125" style="1" customWidth="1"/>
    <col min="13313" max="13313" width="35" style="1" customWidth="1"/>
    <col min="13314" max="13314" width="19" style="1" customWidth="1"/>
    <col min="13315" max="13315" width="35" style="1" customWidth="1"/>
    <col min="13316" max="13316" width="19" style="1" customWidth="1"/>
    <col min="13317" max="13568" width="12.125" style="1" customWidth="1"/>
    <col min="13569" max="13569" width="35" style="1" customWidth="1"/>
    <col min="13570" max="13570" width="19" style="1" customWidth="1"/>
    <col min="13571" max="13571" width="35" style="1" customWidth="1"/>
    <col min="13572" max="13572" width="19" style="1" customWidth="1"/>
    <col min="13573" max="13824" width="12.125" style="1" customWidth="1"/>
    <col min="13825" max="13825" width="35" style="1" customWidth="1"/>
    <col min="13826" max="13826" width="19" style="1" customWidth="1"/>
    <col min="13827" max="13827" width="35" style="1" customWidth="1"/>
    <col min="13828" max="13828" width="19" style="1" customWidth="1"/>
    <col min="13829" max="14080" width="12.125" style="1" customWidth="1"/>
    <col min="14081" max="14081" width="35" style="1" customWidth="1"/>
    <col min="14082" max="14082" width="19" style="1" customWidth="1"/>
    <col min="14083" max="14083" width="35" style="1" customWidth="1"/>
    <col min="14084" max="14084" width="19" style="1" customWidth="1"/>
    <col min="14085" max="14336" width="12.125" style="1" customWidth="1"/>
    <col min="14337" max="14337" width="35" style="1" customWidth="1"/>
    <col min="14338" max="14338" width="19" style="1" customWidth="1"/>
    <col min="14339" max="14339" width="35" style="1" customWidth="1"/>
    <col min="14340" max="14340" width="19" style="1" customWidth="1"/>
    <col min="14341" max="14592" width="12.125" style="1" customWidth="1"/>
    <col min="14593" max="14593" width="35" style="1" customWidth="1"/>
    <col min="14594" max="14594" width="19" style="1" customWidth="1"/>
    <col min="14595" max="14595" width="35" style="1" customWidth="1"/>
    <col min="14596" max="14596" width="19" style="1" customWidth="1"/>
    <col min="14597" max="14848" width="12.125" style="1" customWidth="1"/>
    <col min="14849" max="14849" width="35" style="1" customWidth="1"/>
    <col min="14850" max="14850" width="19" style="1" customWidth="1"/>
    <col min="14851" max="14851" width="35" style="1" customWidth="1"/>
    <col min="14852" max="14852" width="19" style="1" customWidth="1"/>
    <col min="14853" max="15104" width="12.125" style="1" customWidth="1"/>
    <col min="15105" max="15105" width="35" style="1" customWidth="1"/>
    <col min="15106" max="15106" width="19" style="1" customWidth="1"/>
    <col min="15107" max="15107" width="35" style="1" customWidth="1"/>
    <col min="15108" max="15108" width="19" style="1" customWidth="1"/>
    <col min="15109" max="15360" width="12.125" style="1" customWidth="1"/>
    <col min="15361" max="15361" width="35" style="1" customWidth="1"/>
    <col min="15362" max="15362" width="19" style="1" customWidth="1"/>
    <col min="15363" max="15363" width="35" style="1" customWidth="1"/>
    <col min="15364" max="15364" width="19" style="1" customWidth="1"/>
    <col min="15365" max="15616" width="12.125" style="1" customWidth="1"/>
    <col min="15617" max="15617" width="35" style="1" customWidth="1"/>
    <col min="15618" max="15618" width="19" style="1" customWidth="1"/>
    <col min="15619" max="15619" width="35" style="1" customWidth="1"/>
    <col min="15620" max="15620" width="19" style="1" customWidth="1"/>
    <col min="15621" max="15872" width="12.125" style="1" customWidth="1"/>
    <col min="15873" max="15873" width="35" style="1" customWidth="1"/>
    <col min="15874" max="15874" width="19" style="1" customWidth="1"/>
    <col min="15875" max="15875" width="35" style="1" customWidth="1"/>
    <col min="15876" max="15876" width="19" style="1" customWidth="1"/>
    <col min="15877" max="16128" width="12.125" style="1" customWidth="1"/>
    <col min="16129" max="16129" width="35" style="1" customWidth="1"/>
    <col min="16130" max="16130" width="19" style="1" customWidth="1"/>
    <col min="16131" max="16131" width="35" style="1" customWidth="1"/>
    <col min="16132" max="16132" width="19" style="1" customWidth="1"/>
    <col min="16133" max="16384" width="12.125" style="1" customWidth="1"/>
  </cols>
  <sheetData>
    <row r="1" spans="1:4" ht="33.950000000000003" customHeight="1">
      <c r="A1" s="2" t="s">
        <v>296</v>
      </c>
      <c r="B1" s="2"/>
      <c r="C1" s="2"/>
      <c r="D1" s="2"/>
    </row>
    <row r="2" spans="1:4" ht="17.100000000000001" customHeight="1">
      <c r="A2" s="3" t="s">
        <v>250</v>
      </c>
      <c r="B2" s="3"/>
      <c r="C2" s="3"/>
      <c r="D2" s="3"/>
    </row>
    <row r="3" spans="1:4" ht="17.100000000000001" customHeight="1">
      <c r="A3" s="10" t="s">
        <v>251</v>
      </c>
      <c r="B3" s="10" t="s">
        <v>3</v>
      </c>
      <c r="C3" s="10" t="s">
        <v>251</v>
      </c>
      <c r="D3" s="10" t="s">
        <v>3</v>
      </c>
    </row>
    <row r="4" spans="1:4" ht="17.100000000000001" customHeight="1">
      <c r="A4" s="11" t="s">
        <v>4</v>
      </c>
      <c r="B4" s="12">
        <f>[1]L10!C6</f>
        <v>124</v>
      </c>
      <c r="C4" s="11" t="s">
        <v>60</v>
      </c>
      <c r="D4" s="12">
        <f>[1]L10!P6</f>
        <v>1306</v>
      </c>
    </row>
    <row r="5" spans="1:4" ht="17.100000000000001" customHeight="1">
      <c r="A5" s="11" t="s">
        <v>252</v>
      </c>
      <c r="B5" s="13">
        <v>1182</v>
      </c>
      <c r="C5" s="11" t="s">
        <v>253</v>
      </c>
      <c r="D5" s="13">
        <v>0</v>
      </c>
    </row>
    <row r="6" spans="1:4" ht="17.100000000000001" customHeight="1">
      <c r="A6" s="11" t="s">
        <v>254</v>
      </c>
      <c r="B6" s="13">
        <v>0</v>
      </c>
      <c r="C6" s="11" t="s">
        <v>255</v>
      </c>
      <c r="D6" s="13">
        <v>0</v>
      </c>
    </row>
    <row r="7" spans="1:4" ht="17.100000000000001" customHeight="1">
      <c r="A7" s="11" t="s">
        <v>256</v>
      </c>
      <c r="B7" s="12">
        <v>0</v>
      </c>
      <c r="C7" s="11"/>
      <c r="D7" s="14"/>
    </row>
    <row r="8" spans="1:4" ht="17.100000000000001" customHeight="1">
      <c r="A8" s="11" t="s">
        <v>257</v>
      </c>
      <c r="B8" s="12">
        <v>0</v>
      </c>
      <c r="C8" s="11"/>
      <c r="D8" s="14"/>
    </row>
    <row r="9" spans="1:4" ht="17.100000000000001" customHeight="1">
      <c r="A9" s="11" t="s">
        <v>258</v>
      </c>
      <c r="B9" s="12">
        <f>B10+B11+B12</f>
        <v>0</v>
      </c>
      <c r="C9" s="11" t="s">
        <v>259</v>
      </c>
      <c r="D9" s="12">
        <v>0</v>
      </c>
    </row>
    <row r="10" spans="1:4" ht="17.100000000000001" customHeight="1">
      <c r="A10" s="11" t="s">
        <v>260</v>
      </c>
      <c r="B10" s="12">
        <v>0</v>
      </c>
      <c r="C10" s="11"/>
      <c r="D10" s="14"/>
    </row>
    <row r="11" spans="1:4" ht="17.100000000000001" customHeight="1">
      <c r="A11" s="11" t="s">
        <v>261</v>
      </c>
      <c r="B11" s="12">
        <v>0</v>
      </c>
      <c r="C11" s="11"/>
      <c r="D11" s="14"/>
    </row>
    <row r="12" spans="1:4" ht="17.100000000000001" customHeight="1">
      <c r="A12" s="11" t="s">
        <v>262</v>
      </c>
      <c r="B12" s="12">
        <v>0</v>
      </c>
      <c r="C12" s="11"/>
      <c r="D12" s="14"/>
    </row>
    <row r="13" spans="1:4" ht="17.100000000000001" customHeight="1">
      <c r="A13" s="11" t="s">
        <v>263</v>
      </c>
      <c r="B13" s="12">
        <f>B14</f>
        <v>0</v>
      </c>
      <c r="C13" s="11" t="s">
        <v>264</v>
      </c>
      <c r="D13" s="12">
        <f>D14</f>
        <v>380</v>
      </c>
    </row>
    <row r="14" spans="1:4" ht="17.100000000000001" customHeight="1">
      <c r="A14" s="11" t="s">
        <v>265</v>
      </c>
      <c r="B14" s="12">
        <f>B15</f>
        <v>0</v>
      </c>
      <c r="C14" s="11" t="s">
        <v>266</v>
      </c>
      <c r="D14" s="12">
        <v>380</v>
      </c>
    </row>
    <row r="15" spans="1:4" ht="17.100000000000001" customHeight="1">
      <c r="A15" s="11" t="s">
        <v>267</v>
      </c>
      <c r="B15" s="12">
        <v>0</v>
      </c>
      <c r="C15" s="11"/>
      <c r="D15" s="14"/>
    </row>
    <row r="16" spans="1:4" ht="17.100000000000001" customHeight="1">
      <c r="A16" s="11" t="s">
        <v>268</v>
      </c>
      <c r="B16" s="12">
        <f>B17</f>
        <v>380</v>
      </c>
      <c r="C16" s="11" t="s">
        <v>269</v>
      </c>
      <c r="D16" s="13">
        <v>0</v>
      </c>
    </row>
    <row r="17" spans="1:4" ht="17.100000000000001" customHeight="1">
      <c r="A17" s="11" t="s">
        <v>270</v>
      </c>
      <c r="B17" s="13">
        <v>380</v>
      </c>
      <c r="C17" s="11"/>
      <c r="D17" s="14"/>
    </row>
    <row r="18" spans="1:4" ht="17.100000000000001" customHeight="1">
      <c r="A18" s="11" t="s">
        <v>271</v>
      </c>
      <c r="B18" s="13">
        <v>0</v>
      </c>
      <c r="C18" s="11" t="s">
        <v>272</v>
      </c>
      <c r="D18" s="13">
        <v>0</v>
      </c>
    </row>
    <row r="19" spans="1:4" ht="17.100000000000001" customHeight="1">
      <c r="A19" s="11" t="s">
        <v>273</v>
      </c>
      <c r="B19" s="13">
        <v>0</v>
      </c>
      <c r="C19" s="11" t="s">
        <v>274</v>
      </c>
      <c r="D19" s="13">
        <v>0</v>
      </c>
    </row>
    <row r="20" spans="1:4" ht="17.100000000000001" customHeight="1">
      <c r="A20" s="11"/>
      <c r="B20" s="14"/>
      <c r="C20" s="11" t="s">
        <v>275</v>
      </c>
      <c r="D20" s="12">
        <f>[1]L10!Z6</f>
        <v>0</v>
      </c>
    </row>
    <row r="21" spans="1:4" ht="17.100000000000001" customHeight="1">
      <c r="A21" s="11"/>
      <c r="B21" s="14"/>
      <c r="C21" s="11" t="s">
        <v>276</v>
      </c>
      <c r="D21" s="12">
        <f>B22-D4-D5-D6-D9-D13-D16-D18-D19-D20</f>
        <v>0</v>
      </c>
    </row>
    <row r="22" spans="1:4" ht="17.100000000000001" customHeight="1">
      <c r="A22" s="10" t="s">
        <v>277</v>
      </c>
      <c r="B22" s="12">
        <f>SUM(B4:B9,B13,B16,B18:B19)</f>
        <v>1686</v>
      </c>
      <c r="C22" s="10" t="s">
        <v>278</v>
      </c>
      <c r="D22" s="12">
        <f>SUM(D4:D6,D9,D13,D16,D18:D21)</f>
        <v>1686</v>
      </c>
    </row>
  </sheetData>
  <mergeCells count="2">
    <mergeCell ref="A1:D1"/>
    <mergeCell ref="A2:D2"/>
  </mergeCells>
  <phoneticPr fontId="3" type="noConversion"/>
  <printOptions gridLines="1"/>
  <pageMargins left="0.75" right="0.75" top="1" bottom="1" header="0" footer="0"/>
  <pageSetup orientation="portrait" horizontalDpi="0" verticalDpi="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tabSelected="1" workbookViewId="0">
      <selection activeCell="B30" sqref="B30"/>
    </sheetView>
  </sheetViews>
  <sheetFormatPr defaultColWidth="12.125" defaultRowHeight="16.899999999999999" customHeight="1"/>
  <cols>
    <col min="1" max="1" width="33.5" style="9" customWidth="1"/>
    <col min="2" max="10" width="14.75" style="9" customWidth="1"/>
    <col min="11" max="256" width="12.125" style="1" customWidth="1"/>
    <col min="257" max="257" width="33.5" style="1" customWidth="1"/>
    <col min="258" max="266" width="14.75" style="1" customWidth="1"/>
    <col min="267" max="512" width="12.125" style="1" customWidth="1"/>
    <col min="513" max="513" width="33.5" style="1" customWidth="1"/>
    <col min="514" max="522" width="14.75" style="1" customWidth="1"/>
    <col min="523" max="768" width="12.125" style="1" customWidth="1"/>
    <col min="769" max="769" width="33.5" style="1" customWidth="1"/>
    <col min="770" max="778" width="14.75" style="1" customWidth="1"/>
    <col min="779" max="1024" width="12.125" style="1" customWidth="1"/>
    <col min="1025" max="1025" width="33.5" style="1" customWidth="1"/>
    <col min="1026" max="1034" width="14.75" style="1" customWidth="1"/>
    <col min="1035" max="1280" width="12.125" style="1" customWidth="1"/>
    <col min="1281" max="1281" width="33.5" style="1" customWidth="1"/>
    <col min="1282" max="1290" width="14.75" style="1" customWidth="1"/>
    <col min="1291" max="1536" width="12.125" style="1" customWidth="1"/>
    <col min="1537" max="1537" width="33.5" style="1" customWidth="1"/>
    <col min="1538" max="1546" width="14.75" style="1" customWidth="1"/>
    <col min="1547" max="1792" width="12.125" style="1" customWidth="1"/>
    <col min="1793" max="1793" width="33.5" style="1" customWidth="1"/>
    <col min="1794" max="1802" width="14.75" style="1" customWidth="1"/>
    <col min="1803" max="2048" width="12.125" style="1" customWidth="1"/>
    <col min="2049" max="2049" width="33.5" style="1" customWidth="1"/>
    <col min="2050" max="2058" width="14.75" style="1" customWidth="1"/>
    <col min="2059" max="2304" width="12.125" style="1" customWidth="1"/>
    <col min="2305" max="2305" width="33.5" style="1" customWidth="1"/>
    <col min="2306" max="2314" width="14.75" style="1" customWidth="1"/>
    <col min="2315" max="2560" width="12.125" style="1" customWidth="1"/>
    <col min="2561" max="2561" width="33.5" style="1" customWidth="1"/>
    <col min="2562" max="2570" width="14.75" style="1" customWidth="1"/>
    <col min="2571" max="2816" width="12.125" style="1" customWidth="1"/>
    <col min="2817" max="2817" width="33.5" style="1" customWidth="1"/>
    <col min="2818" max="2826" width="14.75" style="1" customWidth="1"/>
    <col min="2827" max="3072" width="12.125" style="1" customWidth="1"/>
    <col min="3073" max="3073" width="33.5" style="1" customWidth="1"/>
    <col min="3074" max="3082" width="14.75" style="1" customWidth="1"/>
    <col min="3083" max="3328" width="12.125" style="1" customWidth="1"/>
    <col min="3329" max="3329" width="33.5" style="1" customWidth="1"/>
    <col min="3330" max="3338" width="14.75" style="1" customWidth="1"/>
    <col min="3339" max="3584" width="12.125" style="1" customWidth="1"/>
    <col min="3585" max="3585" width="33.5" style="1" customWidth="1"/>
    <col min="3586" max="3594" width="14.75" style="1" customWidth="1"/>
    <col min="3595" max="3840" width="12.125" style="1" customWidth="1"/>
    <col min="3841" max="3841" width="33.5" style="1" customWidth="1"/>
    <col min="3842" max="3850" width="14.75" style="1" customWidth="1"/>
    <col min="3851" max="4096" width="12.125" style="1" customWidth="1"/>
    <col min="4097" max="4097" width="33.5" style="1" customWidth="1"/>
    <col min="4098" max="4106" width="14.75" style="1" customWidth="1"/>
    <col min="4107" max="4352" width="12.125" style="1" customWidth="1"/>
    <col min="4353" max="4353" width="33.5" style="1" customWidth="1"/>
    <col min="4354" max="4362" width="14.75" style="1" customWidth="1"/>
    <col min="4363" max="4608" width="12.125" style="1" customWidth="1"/>
    <col min="4609" max="4609" width="33.5" style="1" customWidth="1"/>
    <col min="4610" max="4618" width="14.75" style="1" customWidth="1"/>
    <col min="4619" max="4864" width="12.125" style="1" customWidth="1"/>
    <col min="4865" max="4865" width="33.5" style="1" customWidth="1"/>
    <col min="4866" max="4874" width="14.75" style="1" customWidth="1"/>
    <col min="4875" max="5120" width="12.125" style="1" customWidth="1"/>
    <col min="5121" max="5121" width="33.5" style="1" customWidth="1"/>
    <col min="5122" max="5130" width="14.75" style="1" customWidth="1"/>
    <col min="5131" max="5376" width="12.125" style="1" customWidth="1"/>
    <col min="5377" max="5377" width="33.5" style="1" customWidth="1"/>
    <col min="5378" max="5386" width="14.75" style="1" customWidth="1"/>
    <col min="5387" max="5632" width="12.125" style="1" customWidth="1"/>
    <col min="5633" max="5633" width="33.5" style="1" customWidth="1"/>
    <col min="5634" max="5642" width="14.75" style="1" customWidth="1"/>
    <col min="5643" max="5888" width="12.125" style="1" customWidth="1"/>
    <col min="5889" max="5889" width="33.5" style="1" customWidth="1"/>
    <col min="5890" max="5898" width="14.75" style="1" customWidth="1"/>
    <col min="5899" max="6144" width="12.125" style="1" customWidth="1"/>
    <col min="6145" max="6145" width="33.5" style="1" customWidth="1"/>
    <col min="6146" max="6154" width="14.75" style="1" customWidth="1"/>
    <col min="6155" max="6400" width="12.125" style="1" customWidth="1"/>
    <col min="6401" max="6401" width="33.5" style="1" customWidth="1"/>
    <col min="6402" max="6410" width="14.75" style="1" customWidth="1"/>
    <col min="6411" max="6656" width="12.125" style="1" customWidth="1"/>
    <col min="6657" max="6657" width="33.5" style="1" customWidth="1"/>
    <col min="6658" max="6666" width="14.75" style="1" customWidth="1"/>
    <col min="6667" max="6912" width="12.125" style="1" customWidth="1"/>
    <col min="6913" max="6913" width="33.5" style="1" customWidth="1"/>
    <col min="6914" max="6922" width="14.75" style="1" customWidth="1"/>
    <col min="6923" max="7168" width="12.125" style="1" customWidth="1"/>
    <col min="7169" max="7169" width="33.5" style="1" customWidth="1"/>
    <col min="7170" max="7178" width="14.75" style="1" customWidth="1"/>
    <col min="7179" max="7424" width="12.125" style="1" customWidth="1"/>
    <col min="7425" max="7425" width="33.5" style="1" customWidth="1"/>
    <col min="7426" max="7434" width="14.75" style="1" customWidth="1"/>
    <col min="7435" max="7680" width="12.125" style="1" customWidth="1"/>
    <col min="7681" max="7681" width="33.5" style="1" customWidth="1"/>
    <col min="7682" max="7690" width="14.75" style="1" customWidth="1"/>
    <col min="7691" max="7936" width="12.125" style="1" customWidth="1"/>
    <col min="7937" max="7937" width="33.5" style="1" customWidth="1"/>
    <col min="7938" max="7946" width="14.75" style="1" customWidth="1"/>
    <col min="7947" max="8192" width="12.125" style="1" customWidth="1"/>
    <col min="8193" max="8193" width="33.5" style="1" customWidth="1"/>
    <col min="8194" max="8202" width="14.75" style="1" customWidth="1"/>
    <col min="8203" max="8448" width="12.125" style="1" customWidth="1"/>
    <col min="8449" max="8449" width="33.5" style="1" customWidth="1"/>
    <col min="8450" max="8458" width="14.75" style="1" customWidth="1"/>
    <col min="8459" max="8704" width="12.125" style="1" customWidth="1"/>
    <col min="8705" max="8705" width="33.5" style="1" customWidth="1"/>
    <col min="8706" max="8714" width="14.75" style="1" customWidth="1"/>
    <col min="8715" max="8960" width="12.125" style="1" customWidth="1"/>
    <col min="8961" max="8961" width="33.5" style="1" customWidth="1"/>
    <col min="8962" max="8970" width="14.75" style="1" customWidth="1"/>
    <col min="8971" max="9216" width="12.125" style="1" customWidth="1"/>
    <col min="9217" max="9217" width="33.5" style="1" customWidth="1"/>
    <col min="9218" max="9226" width="14.75" style="1" customWidth="1"/>
    <col min="9227" max="9472" width="12.125" style="1" customWidth="1"/>
    <col min="9473" max="9473" width="33.5" style="1" customWidth="1"/>
    <col min="9474" max="9482" width="14.75" style="1" customWidth="1"/>
    <col min="9483" max="9728" width="12.125" style="1" customWidth="1"/>
    <col min="9729" max="9729" width="33.5" style="1" customWidth="1"/>
    <col min="9730" max="9738" width="14.75" style="1" customWidth="1"/>
    <col min="9739" max="9984" width="12.125" style="1" customWidth="1"/>
    <col min="9985" max="9985" width="33.5" style="1" customWidth="1"/>
    <col min="9986" max="9994" width="14.75" style="1" customWidth="1"/>
    <col min="9995" max="10240" width="12.125" style="1" customWidth="1"/>
    <col min="10241" max="10241" width="33.5" style="1" customWidth="1"/>
    <col min="10242" max="10250" width="14.75" style="1" customWidth="1"/>
    <col min="10251" max="10496" width="12.125" style="1" customWidth="1"/>
    <col min="10497" max="10497" width="33.5" style="1" customWidth="1"/>
    <col min="10498" max="10506" width="14.75" style="1" customWidth="1"/>
    <col min="10507" max="10752" width="12.125" style="1" customWidth="1"/>
    <col min="10753" max="10753" width="33.5" style="1" customWidth="1"/>
    <col min="10754" max="10762" width="14.75" style="1" customWidth="1"/>
    <col min="10763" max="11008" width="12.125" style="1" customWidth="1"/>
    <col min="11009" max="11009" width="33.5" style="1" customWidth="1"/>
    <col min="11010" max="11018" width="14.75" style="1" customWidth="1"/>
    <col min="11019" max="11264" width="12.125" style="1" customWidth="1"/>
    <col min="11265" max="11265" width="33.5" style="1" customWidth="1"/>
    <col min="11266" max="11274" width="14.75" style="1" customWidth="1"/>
    <col min="11275" max="11520" width="12.125" style="1" customWidth="1"/>
    <col min="11521" max="11521" width="33.5" style="1" customWidth="1"/>
    <col min="11522" max="11530" width="14.75" style="1" customWidth="1"/>
    <col min="11531" max="11776" width="12.125" style="1" customWidth="1"/>
    <col min="11777" max="11777" width="33.5" style="1" customWidth="1"/>
    <col min="11778" max="11786" width="14.75" style="1" customWidth="1"/>
    <col min="11787" max="12032" width="12.125" style="1" customWidth="1"/>
    <col min="12033" max="12033" width="33.5" style="1" customWidth="1"/>
    <col min="12034" max="12042" width="14.75" style="1" customWidth="1"/>
    <col min="12043" max="12288" width="12.125" style="1" customWidth="1"/>
    <col min="12289" max="12289" width="33.5" style="1" customWidth="1"/>
    <col min="12290" max="12298" width="14.75" style="1" customWidth="1"/>
    <col min="12299" max="12544" width="12.125" style="1" customWidth="1"/>
    <col min="12545" max="12545" width="33.5" style="1" customWidth="1"/>
    <col min="12546" max="12554" width="14.75" style="1" customWidth="1"/>
    <col min="12555" max="12800" width="12.125" style="1" customWidth="1"/>
    <col min="12801" max="12801" width="33.5" style="1" customWidth="1"/>
    <col min="12802" max="12810" width="14.75" style="1" customWidth="1"/>
    <col min="12811" max="13056" width="12.125" style="1" customWidth="1"/>
    <col min="13057" max="13057" width="33.5" style="1" customWidth="1"/>
    <col min="13058" max="13066" width="14.75" style="1" customWidth="1"/>
    <col min="13067" max="13312" width="12.125" style="1" customWidth="1"/>
    <col min="13313" max="13313" width="33.5" style="1" customWidth="1"/>
    <col min="13314" max="13322" width="14.75" style="1" customWidth="1"/>
    <col min="13323" max="13568" width="12.125" style="1" customWidth="1"/>
    <col min="13569" max="13569" width="33.5" style="1" customWidth="1"/>
    <col min="13570" max="13578" width="14.75" style="1" customWidth="1"/>
    <col min="13579" max="13824" width="12.125" style="1" customWidth="1"/>
    <col min="13825" max="13825" width="33.5" style="1" customWidth="1"/>
    <col min="13826" max="13834" width="14.75" style="1" customWidth="1"/>
    <col min="13835" max="14080" width="12.125" style="1" customWidth="1"/>
    <col min="14081" max="14081" width="33.5" style="1" customWidth="1"/>
    <col min="14082" max="14090" width="14.75" style="1" customWidth="1"/>
    <col min="14091" max="14336" width="12.125" style="1" customWidth="1"/>
    <col min="14337" max="14337" width="33.5" style="1" customWidth="1"/>
    <col min="14338" max="14346" width="14.75" style="1" customWidth="1"/>
    <col min="14347" max="14592" width="12.125" style="1" customWidth="1"/>
    <col min="14593" max="14593" width="33.5" style="1" customWidth="1"/>
    <col min="14594" max="14602" width="14.75" style="1" customWidth="1"/>
    <col min="14603" max="14848" width="12.125" style="1" customWidth="1"/>
    <col min="14849" max="14849" width="33.5" style="1" customWidth="1"/>
    <col min="14850" max="14858" width="14.75" style="1" customWidth="1"/>
    <col min="14859" max="15104" width="12.125" style="1" customWidth="1"/>
    <col min="15105" max="15105" width="33.5" style="1" customWidth="1"/>
    <col min="15106" max="15114" width="14.75" style="1" customWidth="1"/>
    <col min="15115" max="15360" width="12.125" style="1" customWidth="1"/>
    <col min="15361" max="15361" width="33.5" style="1" customWidth="1"/>
    <col min="15362" max="15370" width="14.75" style="1" customWidth="1"/>
    <col min="15371" max="15616" width="12.125" style="1" customWidth="1"/>
    <col min="15617" max="15617" width="33.5" style="1" customWidth="1"/>
    <col min="15618" max="15626" width="14.75" style="1" customWidth="1"/>
    <col min="15627" max="15872" width="12.125" style="1" customWidth="1"/>
    <col min="15873" max="15873" width="33.5" style="1" customWidth="1"/>
    <col min="15874" max="15882" width="14.75" style="1" customWidth="1"/>
    <col min="15883" max="16128" width="12.125" style="1" customWidth="1"/>
    <col min="16129" max="16129" width="33.5" style="1" customWidth="1"/>
    <col min="16130" max="16138" width="14.75" style="1" customWidth="1"/>
    <col min="16139" max="16384" width="12.125" style="1" customWidth="1"/>
  </cols>
  <sheetData>
    <row r="1" spans="1:10" ht="33.75" customHeight="1">
      <c r="A1" s="2" t="s">
        <v>295</v>
      </c>
      <c r="B1" s="2"/>
      <c r="C1" s="2"/>
      <c r="D1" s="2"/>
      <c r="E1" s="2"/>
      <c r="F1" s="2"/>
      <c r="G1" s="2"/>
      <c r="H1" s="2"/>
      <c r="I1" s="2"/>
      <c r="J1" s="2"/>
    </row>
    <row r="2" spans="1:10" ht="16.89999999999999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0" ht="24" customHeight="1">
      <c r="A3" s="4" t="s">
        <v>251</v>
      </c>
      <c r="B3" s="4" t="s">
        <v>279</v>
      </c>
      <c r="C3" s="4" t="s">
        <v>280</v>
      </c>
      <c r="D3" s="4"/>
      <c r="E3" s="4"/>
      <c r="F3" s="4"/>
      <c r="G3" s="4"/>
      <c r="H3" s="4" t="s">
        <v>281</v>
      </c>
      <c r="I3" s="4"/>
      <c r="J3" s="4"/>
    </row>
    <row r="4" spans="1:10" ht="24" customHeight="1">
      <c r="A4" s="4"/>
      <c r="B4" s="4"/>
      <c r="C4" s="5" t="s">
        <v>282</v>
      </c>
      <c r="D4" s="5" t="s">
        <v>283</v>
      </c>
      <c r="E4" s="5" t="s">
        <v>284</v>
      </c>
      <c r="F4" s="5" t="s">
        <v>285</v>
      </c>
      <c r="G4" s="5" t="s">
        <v>286</v>
      </c>
      <c r="H4" s="5" t="s">
        <v>282</v>
      </c>
      <c r="I4" s="5" t="s">
        <v>287</v>
      </c>
      <c r="J4" s="5" t="s">
        <v>288</v>
      </c>
    </row>
    <row r="5" spans="1:10" ht="24" customHeight="1">
      <c r="A5" s="6" t="s">
        <v>289</v>
      </c>
      <c r="B5" s="7">
        <f>SUM(C5,H5)</f>
        <v>65306</v>
      </c>
      <c r="C5" s="7">
        <f>SUM(D5:G5)</f>
        <v>63256</v>
      </c>
      <c r="D5" s="7">
        <v>59655</v>
      </c>
      <c r="E5" s="7">
        <v>1023</v>
      </c>
      <c r="F5" s="7">
        <v>0</v>
      </c>
      <c r="G5" s="7">
        <v>2578</v>
      </c>
      <c r="H5" s="7">
        <f>SUM(I5:J5)</f>
        <v>2050</v>
      </c>
      <c r="I5" s="7">
        <v>1900</v>
      </c>
      <c r="J5" s="7">
        <v>150</v>
      </c>
    </row>
    <row r="6" spans="1:10" ht="24" customHeight="1">
      <c r="A6" s="6" t="s">
        <v>290</v>
      </c>
      <c r="B6" s="7">
        <f>C6+H6</f>
        <v>79100</v>
      </c>
      <c r="C6" s="7">
        <v>77000</v>
      </c>
      <c r="D6" s="8"/>
      <c r="E6" s="8"/>
      <c r="F6" s="8"/>
      <c r="G6" s="8"/>
      <c r="H6" s="7">
        <v>2100</v>
      </c>
      <c r="I6" s="8"/>
      <c r="J6" s="8"/>
    </row>
    <row r="7" spans="1:10" ht="24" customHeight="1">
      <c r="A7" s="6" t="s">
        <v>291</v>
      </c>
      <c r="B7" s="7">
        <f>C7+H7</f>
        <v>9863</v>
      </c>
      <c r="C7" s="7">
        <f>SUM(D7:F7)</f>
        <v>9483</v>
      </c>
      <c r="D7" s="7">
        <v>9483</v>
      </c>
      <c r="E7" s="7">
        <v>0</v>
      </c>
      <c r="F7" s="7">
        <v>0</v>
      </c>
      <c r="G7" s="8"/>
      <c r="H7" s="7">
        <f>I7</f>
        <v>380</v>
      </c>
      <c r="I7" s="7">
        <v>380</v>
      </c>
      <c r="J7" s="8"/>
    </row>
    <row r="8" spans="1:10" ht="24" customHeight="1">
      <c r="A8" s="6" t="s">
        <v>292</v>
      </c>
      <c r="B8" s="7">
        <f>C8+H8</f>
        <v>2983</v>
      </c>
      <c r="C8" s="7">
        <f>SUM(D8:G8)</f>
        <v>2603</v>
      </c>
      <c r="D8" s="7">
        <v>2603</v>
      </c>
      <c r="E8" s="7">
        <v>0</v>
      </c>
      <c r="F8" s="7">
        <v>0</v>
      </c>
      <c r="G8" s="7">
        <v>0</v>
      </c>
      <c r="H8" s="7">
        <f>J8+I8</f>
        <v>380</v>
      </c>
      <c r="I8" s="7">
        <v>380</v>
      </c>
      <c r="J8" s="7">
        <v>0</v>
      </c>
    </row>
    <row r="9" spans="1:10" ht="24" customHeight="1">
      <c r="A9" s="6" t="s">
        <v>293</v>
      </c>
      <c r="B9" s="7">
        <f>C9+H9</f>
        <v>2112</v>
      </c>
      <c r="C9" s="7">
        <f>SUM(D9:G9)</f>
        <v>1962</v>
      </c>
      <c r="D9" s="7">
        <v>0</v>
      </c>
      <c r="E9" s="7">
        <v>1023</v>
      </c>
      <c r="F9" s="7">
        <v>0</v>
      </c>
      <c r="G9" s="7">
        <v>939</v>
      </c>
      <c r="H9" s="7">
        <f>I9+J9</f>
        <v>150</v>
      </c>
      <c r="I9" s="7">
        <v>0</v>
      </c>
      <c r="J9" s="7">
        <v>150</v>
      </c>
    </row>
    <row r="10" spans="1:10" ht="24" customHeight="1">
      <c r="A10" s="6" t="s">
        <v>294</v>
      </c>
      <c r="B10" s="7">
        <f>C10+H10</f>
        <v>70074</v>
      </c>
      <c r="C10" s="7">
        <f>SUM(D10:G10)</f>
        <v>68174</v>
      </c>
      <c r="D10" s="7">
        <f>D5+D7-D8-D9</f>
        <v>66535</v>
      </c>
      <c r="E10" s="7">
        <f>E5+E7-E8-E9</f>
        <v>0</v>
      </c>
      <c r="F10" s="7">
        <f>F5+F7-F8-F9</f>
        <v>0</v>
      </c>
      <c r="G10" s="7">
        <f>G5-G8-G9</f>
        <v>1639</v>
      </c>
      <c r="H10" s="7">
        <f>SUM(I10:J10)</f>
        <v>1900</v>
      </c>
      <c r="I10" s="7">
        <f>I7+I5-I8-I9</f>
        <v>1900</v>
      </c>
      <c r="J10" s="7">
        <f>J5-J8-J9</f>
        <v>0</v>
      </c>
    </row>
    <row r="11" spans="1:10" ht="15.6" customHeight="1"/>
    <row r="12" spans="1:10" ht="15.6" customHeight="1"/>
    <row r="13" spans="1:10" ht="15.6" customHeight="1"/>
    <row r="14" spans="1:10" ht="15.6" customHeight="1"/>
    <row r="15" spans="1:10" ht="15.6" customHeight="1"/>
    <row r="16" spans="1:10" ht="15.6" customHeight="1"/>
    <row r="17" ht="15.6" customHeight="1"/>
    <row r="18" ht="15.6" customHeight="1"/>
    <row r="19" ht="15.6" customHeight="1"/>
  </sheetData>
  <mergeCells count="6">
    <mergeCell ref="A1:J1"/>
    <mergeCell ref="A2:J2"/>
    <mergeCell ref="A3:A4"/>
    <mergeCell ref="B3:B4"/>
    <mergeCell ref="C3:G3"/>
    <mergeCell ref="H3:J3"/>
  </mergeCells>
  <phoneticPr fontId="3" type="noConversion"/>
  <printOptions gridLines="1"/>
  <pageMargins left="0.75" right="0.75" top="1" bottom="1" header="0" footer="0"/>
  <pageSetup orientation="portrait" horizontalDpi="0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政府性基金收入决算表</vt:lpstr>
      <vt:lpstr>政府性基金支出决算表</vt:lpstr>
      <vt:lpstr>政府性基金转移支付决算表</vt:lpstr>
      <vt:lpstr>政府专项债务限额和余额情况决算表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dcterms:created xsi:type="dcterms:W3CDTF">2021-06-02T10:02:11Z</dcterms:created>
  <dcterms:modified xsi:type="dcterms:W3CDTF">2021-06-02T10:22:25Z</dcterms:modified>
</cp:coreProperties>
</file>